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golja\Desktop\IZVJEŠTAJI UV\2024\Fina - kvartali 2024+ bilješke\2024 Proračun + bilješke\01-12 2024\"/>
    </mc:Choice>
  </mc:AlternateContent>
  <xr:revisionPtr revIDLastSave="0" documentId="13_ncr:1_{50E69E07-256E-4274-85F6-B0C0ED37A51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4" i="5" l="1"/>
  <c r="E269" i="5"/>
  <c r="E86" i="5"/>
  <c r="E18" i="5" l="1"/>
  <c r="E10" i="5"/>
  <c r="H10" i="3" a="1"/>
  <c r="H10" i="3" s="1"/>
  <c r="L3" i="9" s="1"/>
  <c r="E127" i="4"/>
  <c r="L1448" i="9"/>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E305" i="9" s="1"/>
  <c r="B305" i="9" s="1"/>
  <c r="G305" i="9"/>
  <c r="F305" i="9"/>
  <c r="H304" i="9"/>
  <c r="E304" i="9" s="1"/>
  <c r="B304" i="9" s="1"/>
  <c r="G304" i="9"/>
  <c r="F304" i="9"/>
  <c r="H303" i="9"/>
  <c r="G303" i="9"/>
  <c r="F303" i="9"/>
  <c r="H302" i="9"/>
  <c r="G302" i="9"/>
  <c r="E302" i="9" s="1"/>
  <c r="B302" i="9" s="1"/>
  <c r="F302" i="9"/>
  <c r="H301" i="9"/>
  <c r="G301" i="9"/>
  <c r="F301" i="9"/>
  <c r="H300" i="9"/>
  <c r="G300" i="9"/>
  <c r="F300" i="9"/>
  <c r="H299" i="9"/>
  <c r="G299" i="9"/>
  <c r="E299" i="9" s="1"/>
  <c r="F299" i="9"/>
  <c r="H298" i="9"/>
  <c r="G298" i="9"/>
  <c r="F298" i="9"/>
  <c r="H297" i="9"/>
  <c r="E297" i="9" s="1"/>
  <c r="B297" i="9" s="1"/>
  <c r="G297" i="9"/>
  <c r="F297" i="9"/>
  <c r="H296" i="9"/>
  <c r="G296" i="9"/>
  <c r="F296" i="9"/>
  <c r="H295" i="9"/>
  <c r="E295" i="9" s="1"/>
  <c r="B295" i="9" s="1"/>
  <c r="G295" i="9"/>
  <c r="F295" i="9"/>
  <c r="H294" i="9"/>
  <c r="G294" i="9"/>
  <c r="F294" i="9"/>
  <c r="H293" i="9"/>
  <c r="G293" i="9"/>
  <c r="E293" i="9" s="1"/>
  <c r="B293" i="9" s="1"/>
  <c r="F293" i="9"/>
  <c r="H292" i="9"/>
  <c r="E292" i="9" s="1"/>
  <c r="B292" i="9" s="1"/>
  <c r="G292" i="9"/>
  <c r="F292" i="9"/>
  <c r="F291" i="9"/>
  <c r="F290" i="9"/>
  <c r="H289" i="9"/>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E282" i="9"/>
  <c r="B282" i="9"/>
  <c r="F281" i="9"/>
  <c r="F277" i="9" s="1"/>
  <c r="F280" i="9"/>
  <c r="F279" i="9"/>
  <c r="F278" i="9"/>
  <c r="F276" i="9"/>
  <c r="L275" i="9"/>
  <c r="F275" i="9" s="1"/>
  <c r="H275" i="9"/>
  <c r="F274" i="9"/>
  <c r="I273" i="9"/>
  <c r="H273" i="9"/>
  <c r="F273" i="9"/>
  <c r="E272" i="9"/>
  <c r="M271" i="9"/>
  <c r="L271" i="9"/>
  <c r="F271" i="9"/>
  <c r="E271" i="9"/>
  <c r="B271" i="9"/>
  <c r="M270" i="9"/>
  <c r="L270" i="9"/>
  <c r="E270" i="9"/>
  <c r="M269" i="9"/>
  <c r="L269" i="9"/>
  <c r="F269" i="9" s="1"/>
  <c r="B269" i="9" s="1"/>
  <c r="E269" i="9"/>
  <c r="M268" i="9"/>
  <c r="L268" i="9"/>
  <c r="F268" i="9" s="1"/>
  <c r="B268" i="9" s="1"/>
  <c r="E268" i="9"/>
  <c r="M267" i="9"/>
  <c r="L267" i="9"/>
  <c r="F267" i="9" s="1"/>
  <c r="E267" i="9"/>
  <c r="M266" i="9"/>
  <c r="L266" i="9"/>
  <c r="F266" i="9"/>
  <c r="E266" i="9"/>
  <c r="B266" i="9"/>
  <c r="M265" i="9"/>
  <c r="L265" i="9"/>
  <c r="E265" i="9"/>
  <c r="M264" i="9"/>
  <c r="L264" i="9"/>
  <c r="F264" i="9" s="1"/>
  <c r="E264" i="9"/>
  <c r="M263" i="9"/>
  <c r="L263" i="9"/>
  <c r="F263" i="9"/>
  <c r="E263" i="9"/>
  <c r="B263" i="9"/>
  <c r="M262" i="9"/>
  <c r="L262" i="9"/>
  <c r="E262" i="9"/>
  <c r="M261" i="9"/>
  <c r="L261" i="9"/>
  <c r="F261" i="9" s="1"/>
  <c r="B261" i="9" s="1"/>
  <c r="E261" i="9"/>
  <c r="M260" i="9"/>
  <c r="L260" i="9"/>
  <c r="F260" i="9" s="1"/>
  <c r="E260" i="9"/>
  <c r="B260" i="9"/>
  <c r="M259" i="9"/>
  <c r="L259" i="9"/>
  <c r="F259" i="9"/>
  <c r="E259" i="9"/>
  <c r="B259" i="9" s="1"/>
  <c r="M258" i="9"/>
  <c r="L258" i="9"/>
  <c r="F258" i="9"/>
  <c r="E258" i="9"/>
  <c r="B258" i="9" s="1"/>
  <c r="M257" i="9"/>
  <c r="L257" i="9"/>
  <c r="F257" i="9" s="1"/>
  <c r="B257" i="9" s="1"/>
  <c r="E257" i="9"/>
  <c r="M256" i="9"/>
  <c r="L256" i="9"/>
  <c r="F256" i="9" s="1"/>
  <c r="E256" i="9"/>
  <c r="M255" i="9"/>
  <c r="L255" i="9"/>
  <c r="F255" i="9"/>
  <c r="E255" i="9"/>
  <c r="B255" i="9" s="1"/>
  <c r="M254" i="9"/>
  <c r="L254" i="9"/>
  <c r="E254" i="9"/>
  <c r="M253" i="9"/>
  <c r="L253" i="9"/>
  <c r="F253" i="9"/>
  <c r="E253" i="9"/>
  <c r="B253" i="9" s="1"/>
  <c r="M252" i="9"/>
  <c r="L252" i="9"/>
  <c r="F252" i="9" s="1"/>
  <c r="E252" i="9"/>
  <c r="B252" i="9"/>
  <c r="M251" i="9"/>
  <c r="L251" i="9"/>
  <c r="F251" i="9"/>
  <c r="E251" i="9"/>
  <c r="M250" i="9"/>
  <c r="L250" i="9"/>
  <c r="F250" i="9"/>
  <c r="E250" i="9"/>
  <c r="B250" i="9" s="1"/>
  <c r="M249" i="9"/>
  <c r="L249" i="9"/>
  <c r="F249" i="9" s="1"/>
  <c r="B249" i="9" s="1"/>
  <c r="E249" i="9"/>
  <c r="M248" i="9"/>
  <c r="L248" i="9"/>
  <c r="F248" i="9"/>
  <c r="E248" i="9"/>
  <c r="M247" i="9"/>
  <c r="L247" i="9"/>
  <c r="F247" i="9"/>
  <c r="E247" i="9"/>
  <c r="B247" i="9"/>
  <c r="M246" i="9"/>
  <c r="L246" i="9"/>
  <c r="F246" i="9" s="1"/>
  <c r="E246" i="9"/>
  <c r="M245" i="9"/>
  <c r="L245" i="9"/>
  <c r="F245" i="9"/>
  <c r="B245" i="9" s="1"/>
  <c r="E245" i="9"/>
  <c r="M244" i="9"/>
  <c r="L244" i="9"/>
  <c r="F244" i="9" s="1"/>
  <c r="B244" i="9" s="1"/>
  <c r="E244" i="9"/>
  <c r="M243" i="9"/>
  <c r="L243" i="9"/>
  <c r="F243" i="9" s="1"/>
  <c r="E243" i="9"/>
  <c r="M242" i="9"/>
  <c r="L242" i="9"/>
  <c r="F242" i="9"/>
  <c r="E242" i="9"/>
  <c r="B242" i="9"/>
  <c r="M241" i="9"/>
  <c r="L241" i="9"/>
  <c r="E241" i="9"/>
  <c r="M240" i="9"/>
  <c r="L240" i="9"/>
  <c r="F240" i="9" s="1"/>
  <c r="E240" i="9"/>
  <c r="M239" i="9"/>
  <c r="L239" i="9"/>
  <c r="F239" i="9"/>
  <c r="E239" i="9"/>
  <c r="B239" i="9"/>
  <c r="M238" i="9"/>
  <c r="L238" i="9"/>
  <c r="E238" i="9"/>
  <c r="M237" i="9"/>
  <c r="L237" i="9"/>
  <c r="F237" i="9" s="1"/>
  <c r="B237" i="9" s="1"/>
  <c r="E237" i="9"/>
  <c r="M236" i="9"/>
  <c r="L236" i="9"/>
  <c r="F236" i="9" s="1"/>
  <c r="E236" i="9"/>
  <c r="B236" i="9"/>
  <c r="M235" i="9"/>
  <c r="L235" i="9"/>
  <c r="F235" i="9" s="1"/>
  <c r="E235" i="9"/>
  <c r="M234" i="9"/>
  <c r="L234" i="9"/>
  <c r="F234" i="9"/>
  <c r="E234" i="9"/>
  <c r="B234" i="9"/>
  <c r="M233" i="9"/>
  <c r="L233" i="9"/>
  <c r="E233" i="9"/>
  <c r="M232" i="9"/>
  <c r="L232" i="9"/>
  <c r="F232" i="9" s="1"/>
  <c r="E232" i="9"/>
  <c r="M231" i="9"/>
  <c r="L231" i="9"/>
  <c r="F231" i="9"/>
  <c r="E231" i="9"/>
  <c r="B231" i="9"/>
  <c r="M230" i="9"/>
  <c r="L230" i="9"/>
  <c r="E230" i="9"/>
  <c r="M229" i="9"/>
  <c r="L229" i="9"/>
  <c r="F229" i="9" s="1"/>
  <c r="B229" i="9" s="1"/>
  <c r="E229" i="9"/>
  <c r="M228" i="9"/>
  <c r="L228" i="9"/>
  <c r="F228" i="9" s="1"/>
  <c r="E228" i="9"/>
  <c r="B228" i="9"/>
  <c r="M227" i="9"/>
  <c r="F227" i="9" s="1"/>
  <c r="L227" i="9"/>
  <c r="E227" i="9"/>
  <c r="M226" i="9"/>
  <c r="L226" i="9"/>
  <c r="F226" i="9"/>
  <c r="E226" i="9"/>
  <c r="B226" i="9" s="1"/>
  <c r="M225" i="9"/>
  <c r="L225" i="9"/>
  <c r="E225" i="9"/>
  <c r="M224" i="9"/>
  <c r="L224" i="9"/>
  <c r="F224" i="9"/>
  <c r="E224" i="9"/>
  <c r="B224" i="9" s="1"/>
  <c r="M223" i="9"/>
  <c r="L223" i="9"/>
  <c r="F223" i="9"/>
  <c r="E223" i="9"/>
  <c r="B223" i="9" s="1"/>
  <c r="M222" i="9"/>
  <c r="L222" i="9"/>
  <c r="F222" i="9" s="1"/>
  <c r="E222" i="9"/>
  <c r="B222" i="9" s="1"/>
  <c r="M221" i="9"/>
  <c r="L221" i="9"/>
  <c r="F221" i="9" s="1"/>
  <c r="E221" i="9"/>
  <c r="M220" i="9"/>
  <c r="L220" i="9"/>
  <c r="F220" i="9" s="1"/>
  <c r="B220" i="9" s="1"/>
  <c r="E220" i="9"/>
  <c r="M219" i="9"/>
  <c r="F219" i="9" s="1"/>
  <c r="L219" i="9"/>
  <c r="E219" i="9"/>
  <c r="M218" i="9"/>
  <c r="L218" i="9"/>
  <c r="F218" i="9"/>
  <c r="B218" i="9" s="1"/>
  <c r="E218" i="9"/>
  <c r="M217" i="9"/>
  <c r="L217" i="9"/>
  <c r="E217" i="9"/>
  <c r="M216" i="9"/>
  <c r="L216" i="9"/>
  <c r="F216" i="9"/>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G179" i="9"/>
  <c r="E179" i="9" s="1"/>
  <c r="B179" i="9" s="1"/>
  <c r="F179" i="9"/>
  <c r="F178" i="9"/>
  <c r="F177" i="9"/>
  <c r="F176" i="9"/>
  <c r="F175" i="9"/>
  <c r="F174" i="9"/>
  <c r="F173" i="9"/>
  <c r="F172" i="9"/>
  <c r="F171" i="9"/>
  <c r="F170" i="9"/>
  <c r="G169" i="9"/>
  <c r="E169" i="9" s="1"/>
  <c r="B169" i="9" s="1"/>
  <c r="F169" i="9"/>
  <c r="F168" i="9"/>
  <c r="F167" i="9"/>
  <c r="F166" i="9"/>
  <c r="F165" i="9"/>
  <c r="F164" i="9"/>
  <c r="F163" i="9"/>
  <c r="F162" i="9"/>
  <c r="F161" i="9"/>
  <c r="H160" i="9"/>
  <c r="G160" i="9"/>
  <c r="F160" i="9"/>
  <c r="E160" i="9"/>
  <c r="B160" i="9" s="1"/>
  <c r="H159" i="9"/>
  <c r="G159" i="9"/>
  <c r="F159" i="9"/>
  <c r="E159" i="9"/>
  <c r="B159" i="9"/>
  <c r="H158" i="9"/>
  <c r="G158" i="9"/>
  <c r="E158" i="9" s="1"/>
  <c r="B158" i="9" s="1"/>
  <c r="F158" i="9"/>
  <c r="H157" i="9"/>
  <c r="G157" i="9"/>
  <c r="F157" i="9"/>
  <c r="E157" i="9"/>
  <c r="B157" i="9" s="1"/>
  <c r="H156" i="9"/>
  <c r="G156" i="9"/>
  <c r="E156" i="9" s="1"/>
  <c r="B156" i="9" s="1"/>
  <c r="F156" i="9"/>
  <c r="H155" i="9"/>
  <c r="G155" i="9"/>
  <c r="F155" i="9"/>
  <c r="E155" i="9"/>
  <c r="B155" i="9" s="1"/>
  <c r="H154" i="9"/>
  <c r="G154" i="9"/>
  <c r="F154" i="9"/>
  <c r="E154" i="9"/>
  <c r="B154" i="9"/>
  <c r="H153" i="9"/>
  <c r="G153" i="9"/>
  <c r="E153" i="9" s="1"/>
  <c r="B153" i="9" s="1"/>
  <c r="F153" i="9"/>
  <c r="H152" i="9"/>
  <c r="G152" i="9"/>
  <c r="E152" i="9" s="1"/>
  <c r="B152" i="9" s="1"/>
  <c r="F152" i="9"/>
  <c r="H151" i="9"/>
  <c r="G151" i="9"/>
  <c r="F151" i="9"/>
  <c r="E151" i="9"/>
  <c r="B151" i="9"/>
  <c r="H150" i="9"/>
  <c r="G150" i="9"/>
  <c r="F150" i="9"/>
  <c r="H149" i="9"/>
  <c r="G149" i="9"/>
  <c r="F149" i="9"/>
  <c r="B149" i="9" s="1"/>
  <c r="E149" i="9"/>
  <c r="H148" i="9"/>
  <c r="G148" i="9"/>
  <c r="F148" i="9"/>
  <c r="H147" i="9"/>
  <c r="G147" i="9"/>
  <c r="E147" i="9" s="1"/>
  <c r="B147" i="9" s="1"/>
  <c r="F147" i="9"/>
  <c r="H146" i="9"/>
  <c r="G146" i="9"/>
  <c r="F146" i="9"/>
  <c r="E146" i="9"/>
  <c r="B146" i="9"/>
  <c r="H145" i="9"/>
  <c r="G145" i="9"/>
  <c r="E145" i="9" s="1"/>
  <c r="B145" i="9" s="1"/>
  <c r="F145" i="9"/>
  <c r="H144" i="9"/>
  <c r="G144" i="9"/>
  <c r="E144" i="9" s="1"/>
  <c r="B144" i="9" s="1"/>
  <c r="F144" i="9"/>
  <c r="F143" i="9"/>
  <c r="H142" i="9"/>
  <c r="G142" i="9"/>
  <c r="E142" i="9" s="1"/>
  <c r="F142" i="9"/>
  <c r="H141" i="9"/>
  <c r="G141" i="9"/>
  <c r="F141" i="9"/>
  <c r="E141" i="9"/>
  <c r="B141" i="9"/>
  <c r="H140" i="9"/>
  <c r="E140" i="9" s="1"/>
  <c r="B140" i="9" s="1"/>
  <c r="G140" i="9"/>
  <c r="F140" i="9"/>
  <c r="H139" i="9"/>
  <c r="G139" i="9"/>
  <c r="F139" i="9"/>
  <c r="E139" i="9"/>
  <c r="B139" i="9" s="1"/>
  <c r="H138" i="9"/>
  <c r="G138" i="9"/>
  <c r="F138" i="9"/>
  <c r="E138" i="9"/>
  <c r="B138" i="9" s="1"/>
  <c r="H137" i="9"/>
  <c r="G137" i="9"/>
  <c r="E137" i="9" s="1"/>
  <c r="B137" i="9" s="1"/>
  <c r="F137" i="9"/>
  <c r="H136" i="9"/>
  <c r="G136" i="9"/>
  <c r="F136" i="9"/>
  <c r="E136" i="9"/>
  <c r="B136" i="9" s="1"/>
  <c r="H135" i="9"/>
  <c r="G135" i="9"/>
  <c r="F135" i="9"/>
  <c r="E135" i="9"/>
  <c r="B135" i="9"/>
  <c r="H134" i="9"/>
  <c r="G134" i="9"/>
  <c r="E134" i="9" s="1"/>
  <c r="B134" i="9" s="1"/>
  <c r="F134" i="9"/>
  <c r="H133" i="9"/>
  <c r="G133" i="9"/>
  <c r="F133" i="9"/>
  <c r="E133" i="9"/>
  <c r="B133" i="9" s="1"/>
  <c r="H132" i="9"/>
  <c r="G132" i="9"/>
  <c r="E132" i="9" s="1"/>
  <c r="B132" i="9" s="1"/>
  <c r="F132" i="9"/>
  <c r="H131" i="9"/>
  <c r="G131" i="9"/>
  <c r="F131" i="9"/>
  <c r="E131" i="9"/>
  <c r="B131" i="9" s="1"/>
  <c r="H130" i="9"/>
  <c r="G130" i="9"/>
  <c r="F130" i="9"/>
  <c r="E130" i="9"/>
  <c r="B130" i="9"/>
  <c r="H129" i="9"/>
  <c r="G129" i="9"/>
  <c r="E129" i="9" s="1"/>
  <c r="B129" i="9" s="1"/>
  <c r="F129" i="9"/>
  <c r="H128" i="9"/>
  <c r="G128" i="9"/>
  <c r="E128" i="9" s="1"/>
  <c r="B128" i="9" s="1"/>
  <c r="F128" i="9"/>
  <c r="H127" i="9"/>
  <c r="G127" i="9"/>
  <c r="F127" i="9"/>
  <c r="E127" i="9"/>
  <c r="B127" i="9"/>
  <c r="H126" i="9"/>
  <c r="G126" i="9"/>
  <c r="F126" i="9"/>
  <c r="H125" i="9"/>
  <c r="G125" i="9"/>
  <c r="F125" i="9"/>
  <c r="B125" i="9" s="1"/>
  <c r="E125" i="9"/>
  <c r="H124" i="9"/>
  <c r="G124" i="9"/>
  <c r="F124" i="9"/>
  <c r="H123" i="9"/>
  <c r="G123" i="9"/>
  <c r="E123" i="9" s="1"/>
  <c r="B123" i="9" s="1"/>
  <c r="F123" i="9"/>
  <c r="H122" i="9"/>
  <c r="G122" i="9"/>
  <c r="F122" i="9"/>
  <c r="E122" i="9"/>
  <c r="B122" i="9"/>
  <c r="H121" i="9"/>
  <c r="G121" i="9"/>
  <c r="F121" i="9"/>
  <c r="H120" i="9"/>
  <c r="G120" i="9"/>
  <c r="E120" i="9" s="1"/>
  <c r="B120" i="9" s="1"/>
  <c r="F120" i="9"/>
  <c r="H119" i="9"/>
  <c r="G119" i="9"/>
  <c r="F119" i="9"/>
  <c r="E119" i="9"/>
  <c r="B119" i="9"/>
  <c r="H118" i="9"/>
  <c r="G118" i="9"/>
  <c r="E118" i="9" s="1"/>
  <c r="F118" i="9"/>
  <c r="H117" i="9"/>
  <c r="G117" i="9"/>
  <c r="F117" i="9"/>
  <c r="E117" i="9"/>
  <c r="B117" i="9"/>
  <c r="H116" i="9"/>
  <c r="G116" i="9"/>
  <c r="E116" i="9" s="1"/>
  <c r="B116" i="9" s="1"/>
  <c r="F116" i="9"/>
  <c r="H115" i="9"/>
  <c r="G115" i="9"/>
  <c r="E115" i="9" s="1"/>
  <c r="B115" i="9" s="1"/>
  <c r="F115" i="9"/>
  <c r="H114" i="9"/>
  <c r="G114" i="9"/>
  <c r="F114" i="9"/>
  <c r="E114" i="9"/>
  <c r="B114" i="9"/>
  <c r="H113" i="9"/>
  <c r="G113" i="9"/>
  <c r="F113" i="9"/>
  <c r="H112" i="9"/>
  <c r="G112" i="9"/>
  <c r="E112" i="9" s="1"/>
  <c r="B112" i="9" s="1"/>
  <c r="F112" i="9"/>
  <c r="H111" i="9"/>
  <c r="G111" i="9"/>
  <c r="F111" i="9"/>
  <c r="E111" i="9"/>
  <c r="B111" i="9"/>
  <c r="H110" i="9"/>
  <c r="G110" i="9"/>
  <c r="F110" i="9"/>
  <c r="H109" i="9"/>
  <c r="G109" i="9"/>
  <c r="F109" i="9"/>
  <c r="E109" i="9"/>
  <c r="B109" i="9"/>
  <c r="H108" i="9"/>
  <c r="G108" i="9"/>
  <c r="F108" i="9"/>
  <c r="H107" i="9"/>
  <c r="G107" i="9"/>
  <c r="E107" i="9" s="1"/>
  <c r="B107" i="9" s="1"/>
  <c r="F107" i="9"/>
  <c r="H106" i="9"/>
  <c r="G106" i="9"/>
  <c r="F106" i="9"/>
  <c r="E106" i="9"/>
  <c r="B106" i="9"/>
  <c r="H105" i="9"/>
  <c r="G105" i="9"/>
  <c r="F105" i="9"/>
  <c r="H104" i="9"/>
  <c r="G104" i="9"/>
  <c r="F104" i="9"/>
  <c r="E104" i="9"/>
  <c r="B104" i="9"/>
  <c r="H103" i="9"/>
  <c r="G103" i="9"/>
  <c r="F103" i="9"/>
  <c r="E103" i="9"/>
  <c r="B103" i="9"/>
  <c r="H102" i="9"/>
  <c r="G102" i="9"/>
  <c r="E102" i="9" s="1"/>
  <c r="F102" i="9"/>
  <c r="H101" i="9"/>
  <c r="G101" i="9"/>
  <c r="F101" i="9"/>
  <c r="E101" i="9"/>
  <c r="B101" i="9"/>
  <c r="H100" i="9"/>
  <c r="G100" i="9"/>
  <c r="E100" i="9" s="1"/>
  <c r="B100" i="9" s="1"/>
  <c r="F100" i="9"/>
  <c r="H99" i="9"/>
  <c r="G99" i="9"/>
  <c r="F99" i="9"/>
  <c r="E99" i="9"/>
  <c r="B99" i="9" s="1"/>
  <c r="H98" i="9"/>
  <c r="G98" i="9"/>
  <c r="F98" i="9"/>
  <c r="E98" i="9"/>
  <c r="B98" i="9" s="1"/>
  <c r="H97" i="9"/>
  <c r="G97" i="9"/>
  <c r="E97" i="9" s="1"/>
  <c r="B97" i="9" s="1"/>
  <c r="F97" i="9"/>
  <c r="H96" i="9"/>
  <c r="G96" i="9"/>
  <c r="F96" i="9"/>
  <c r="E96" i="9"/>
  <c r="B96" i="9" s="1"/>
  <c r="H95" i="9"/>
  <c r="G95" i="9"/>
  <c r="F95" i="9"/>
  <c r="E95" i="9"/>
  <c r="B95" i="9"/>
  <c r="H94" i="9"/>
  <c r="G94" i="9"/>
  <c r="F94" i="9"/>
  <c r="H93" i="9"/>
  <c r="G93" i="9"/>
  <c r="F93" i="9"/>
  <c r="E93" i="9"/>
  <c r="B93" i="9"/>
  <c r="H92" i="9"/>
  <c r="G92" i="9"/>
  <c r="F92" i="9"/>
  <c r="H91" i="9"/>
  <c r="G91" i="9"/>
  <c r="E91" i="9" s="1"/>
  <c r="B91" i="9" s="1"/>
  <c r="F91" i="9"/>
  <c r="H90" i="9"/>
  <c r="G90" i="9"/>
  <c r="F90" i="9"/>
  <c r="E90" i="9"/>
  <c r="B90" i="9"/>
  <c r="H89" i="9"/>
  <c r="G89" i="9"/>
  <c r="F89" i="9"/>
  <c r="H88" i="9"/>
  <c r="G88" i="9"/>
  <c r="E88" i="9" s="1"/>
  <c r="B88" i="9" s="1"/>
  <c r="F88" i="9"/>
  <c r="H87" i="9"/>
  <c r="G87" i="9"/>
  <c r="F87" i="9"/>
  <c r="E87" i="9"/>
  <c r="B87" i="9"/>
  <c r="H86" i="9"/>
  <c r="G86" i="9"/>
  <c r="F86" i="9"/>
  <c r="H85" i="9"/>
  <c r="G85" i="9"/>
  <c r="F85" i="9"/>
  <c r="E85" i="9"/>
  <c r="B85" i="9"/>
  <c r="H84" i="9"/>
  <c r="G84" i="9"/>
  <c r="F84" i="9"/>
  <c r="H83" i="9"/>
  <c r="G83" i="9"/>
  <c r="E83" i="9" s="1"/>
  <c r="B83" i="9" s="1"/>
  <c r="F83" i="9"/>
  <c r="H82" i="9"/>
  <c r="G82" i="9"/>
  <c r="F82" i="9"/>
  <c r="E82" i="9"/>
  <c r="B82" i="9" s="1"/>
  <c r="H81" i="9"/>
  <c r="G81" i="9"/>
  <c r="F81" i="9"/>
  <c r="H80" i="9"/>
  <c r="G80" i="9"/>
  <c r="E80" i="9" s="1"/>
  <c r="B80" i="9" s="1"/>
  <c r="F80" i="9"/>
  <c r="H79" i="9"/>
  <c r="G79" i="9"/>
  <c r="F79" i="9"/>
  <c r="E79" i="9"/>
  <c r="B79" i="9"/>
  <c r="H78" i="9"/>
  <c r="G78" i="9"/>
  <c r="E78" i="9" s="1"/>
  <c r="B78" i="9" s="1"/>
  <c r="F78" i="9"/>
  <c r="H77" i="9"/>
  <c r="G77" i="9"/>
  <c r="F77" i="9"/>
  <c r="E77" i="9"/>
  <c r="B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c r="H70" i="9"/>
  <c r="G70" i="9"/>
  <c r="E70" i="9" s="1"/>
  <c r="B70" i="9" s="1"/>
  <c r="F70" i="9"/>
  <c r="H69" i="9"/>
  <c r="G69" i="9"/>
  <c r="F69" i="9"/>
  <c r="E69" i="9"/>
  <c r="B69" i="9" s="1"/>
  <c r="H68" i="9"/>
  <c r="G68" i="9"/>
  <c r="E68" i="9" s="1"/>
  <c r="B68" i="9" s="1"/>
  <c r="F68" i="9"/>
  <c r="H67" i="9"/>
  <c r="G67" i="9"/>
  <c r="F67" i="9"/>
  <c r="E67" i="9"/>
  <c r="B67" i="9" s="1"/>
  <c r="H66" i="9"/>
  <c r="G66" i="9"/>
  <c r="F66" i="9"/>
  <c r="E66" i="9"/>
  <c r="B66" i="9"/>
  <c r="H65" i="9"/>
  <c r="G65" i="9"/>
  <c r="E65" i="9" s="1"/>
  <c r="B65" i="9" s="1"/>
  <c r="F65" i="9"/>
  <c r="H64" i="9"/>
  <c r="G64" i="9"/>
  <c r="E64" i="9" s="1"/>
  <c r="B64" i="9" s="1"/>
  <c r="F64" i="9"/>
  <c r="H63" i="9"/>
  <c r="G63" i="9"/>
  <c r="F63" i="9"/>
  <c r="E63" i="9"/>
  <c r="B63" i="9"/>
  <c r="H62" i="9"/>
  <c r="G62" i="9"/>
  <c r="F62" i="9"/>
  <c r="H61" i="9"/>
  <c r="G61" i="9"/>
  <c r="F61" i="9"/>
  <c r="B61" i="9" s="1"/>
  <c r="E61" i="9"/>
  <c r="H60" i="9"/>
  <c r="G60" i="9"/>
  <c r="F60" i="9"/>
  <c r="H59" i="9"/>
  <c r="G59" i="9"/>
  <c r="E59" i="9" s="1"/>
  <c r="B59" i="9" s="1"/>
  <c r="F59" i="9"/>
  <c r="H58" i="9"/>
  <c r="G58" i="9"/>
  <c r="F58" i="9"/>
  <c r="E58" i="9"/>
  <c r="B58" i="9"/>
  <c r="H57" i="9"/>
  <c r="G57" i="9"/>
  <c r="F57" i="9"/>
  <c r="H56" i="9"/>
  <c r="G56" i="9"/>
  <c r="E56" i="9" s="1"/>
  <c r="B56" i="9" s="1"/>
  <c r="F56" i="9"/>
  <c r="H55" i="9"/>
  <c r="G55" i="9"/>
  <c r="E55" i="9" s="1"/>
  <c r="B55" i="9" s="1"/>
  <c r="F55" i="9"/>
  <c r="H54" i="9"/>
  <c r="G54" i="9"/>
  <c r="F54" i="9"/>
  <c r="H53" i="9"/>
  <c r="G53" i="9"/>
  <c r="F53" i="9"/>
  <c r="B53" i="9" s="1"/>
  <c r="E53" i="9"/>
  <c r="H52" i="9"/>
  <c r="G52" i="9"/>
  <c r="F52" i="9"/>
  <c r="H51" i="9"/>
  <c r="G51" i="9"/>
  <c r="E51" i="9" s="1"/>
  <c r="B51" i="9" s="1"/>
  <c r="F51" i="9"/>
  <c r="H50" i="9"/>
  <c r="G50" i="9"/>
  <c r="F50" i="9"/>
  <c r="E50" i="9"/>
  <c r="B50" i="9"/>
  <c r="H49" i="9"/>
  <c r="G49" i="9"/>
  <c r="E49" i="9" s="1"/>
  <c r="B49" i="9" s="1"/>
  <c r="F49" i="9"/>
  <c r="H48" i="9"/>
  <c r="G48" i="9"/>
  <c r="E48" i="9" s="1"/>
  <c r="B48" i="9" s="1"/>
  <c r="F48" i="9"/>
  <c r="H47" i="9"/>
  <c r="G47" i="9"/>
  <c r="E47" i="9" s="1"/>
  <c r="B47" i="9" s="1"/>
  <c r="F47" i="9"/>
  <c r="H46" i="9"/>
  <c r="G46" i="9"/>
  <c r="F46" i="9"/>
  <c r="H45" i="9"/>
  <c r="G45" i="9"/>
  <c r="F45" i="9"/>
  <c r="E45" i="9"/>
  <c r="B45" i="9"/>
  <c r="H44" i="9"/>
  <c r="G44" i="9"/>
  <c r="F44" i="9"/>
  <c r="H43" i="9"/>
  <c r="E43" i="9" s="1"/>
  <c r="B43" i="9" s="1"/>
  <c r="G43" i="9"/>
  <c r="F43" i="9"/>
  <c r="H42" i="9"/>
  <c r="E42" i="9" s="1"/>
  <c r="B42" i="9" s="1"/>
  <c r="G42" i="9"/>
  <c r="F42" i="9"/>
  <c r="H41" i="9"/>
  <c r="G41" i="9"/>
  <c r="E41" i="9" s="1"/>
  <c r="B41" i="9" s="1"/>
  <c r="F41" i="9"/>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E31" i="9" s="1"/>
  <c r="B31" i="9" s="1"/>
  <c r="G31" i="9"/>
  <c r="F31" i="9"/>
  <c r="H30" i="9"/>
  <c r="G30" i="9"/>
  <c r="E30" i="9" s="1"/>
  <c r="B30" i="9" s="1"/>
  <c r="F30" i="9"/>
  <c r="H29" i="9"/>
  <c r="E29" i="9" s="1"/>
  <c r="B29" i="9" s="1"/>
  <c r="G29" i="9"/>
  <c r="F29" i="9"/>
  <c r="H28" i="9"/>
  <c r="E28" i="9" s="1"/>
  <c r="B28" i="9" s="1"/>
  <c r="G28" i="9"/>
  <c r="F28" i="9"/>
  <c r="H27" i="9"/>
  <c r="E27" i="9" s="1"/>
  <c r="B27" i="9" s="1"/>
  <c r="G27" i="9"/>
  <c r="F27" i="9"/>
  <c r="H26" i="9"/>
  <c r="G26" i="9"/>
  <c r="E26" i="9" s="1"/>
  <c r="B26" i="9" s="1"/>
  <c r="F26" i="9"/>
  <c r="H25" i="9"/>
  <c r="G25" i="9"/>
  <c r="E25" i="9" s="1"/>
  <c r="B25" i="9" s="1"/>
  <c r="F25" i="9"/>
  <c r="H24" i="9"/>
  <c r="G24" i="9"/>
  <c r="F24" i="9"/>
  <c r="E24" i="9"/>
  <c r="B24" i="9" s="1"/>
  <c r="H23" i="9"/>
  <c r="G23" i="9"/>
  <c r="E23" i="9" s="1"/>
  <c r="B23" i="9" s="1"/>
  <c r="F23" i="9"/>
  <c r="H22" i="9"/>
  <c r="G22" i="9"/>
  <c r="E22" i="9" s="1"/>
  <c r="B22" i="9" s="1"/>
  <c r="F22" i="9"/>
  <c r="F21" i="9"/>
  <c r="F4" i="9"/>
  <c r="O3" i="9"/>
  <c r="G275" i="9" s="1"/>
  <c r="I3" i="9"/>
  <c r="H3" i="9"/>
  <c r="G3" i="9"/>
  <c r="D101" i="8"/>
  <c r="C1576" i="1" s="1"/>
  <c r="H1576" i="1" s="1"/>
  <c r="D95" i="8"/>
  <c r="D90" i="8"/>
  <c r="D85" i="8"/>
  <c r="D80" i="8"/>
  <c r="D75" i="8"/>
  <c r="D70" i="8"/>
  <c r="D65" i="8"/>
  <c r="D49" i="8" s="1"/>
  <c r="C1524" i="1" s="1"/>
  <c r="D60" i="8"/>
  <c r="D55" i="8"/>
  <c r="D50" i="8"/>
  <c r="D44" i="8"/>
  <c r="D36" i="8"/>
  <c r="D26" i="8"/>
  <c r="D24" i="8" s="1"/>
  <c r="C1499" i="1" s="1"/>
  <c r="D18" i="8"/>
  <c r="D8" i="8"/>
  <c r="D6" i="8" s="1"/>
  <c r="C1481" i="1" s="1"/>
  <c r="H1481" i="1" s="1"/>
  <c r="E44" i="7"/>
  <c r="D44" i="7"/>
  <c r="E39" i="7"/>
  <c r="E38" i="7" s="1"/>
  <c r="D39" i="7"/>
  <c r="D38" i="7" s="1"/>
  <c r="E30" i="7"/>
  <c r="D1461" i="1" s="1"/>
  <c r="D30" i="7"/>
  <c r="C1461" i="1" s="1"/>
  <c r="D23" i="7"/>
  <c r="C1454" i="1" s="1"/>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F259" i="5" s="1"/>
  <c r="E258" i="5"/>
  <c r="D1235" i="1" s="1"/>
  <c r="D258" i="5"/>
  <c r="F258" i="5" s="1"/>
  <c r="F257" i="5"/>
  <c r="F256" i="5"/>
  <c r="F255" i="5"/>
  <c r="F254" i="5"/>
  <c r="F253" i="5"/>
  <c r="F252" i="5"/>
  <c r="F251" i="5"/>
  <c r="F250" i="5"/>
  <c r="E250" i="5"/>
  <c r="D1227" i="1" s="1"/>
  <c r="D250" i="5"/>
  <c r="F249" i="5"/>
  <c r="F248" i="5"/>
  <c r="F247" i="5"/>
  <c r="E246" i="5"/>
  <c r="D246" i="5"/>
  <c r="F244" i="5"/>
  <c r="F243" i="5"/>
  <c r="E242" i="5"/>
  <c r="D242" i="5"/>
  <c r="F242" i="5" s="1"/>
  <c r="F241" i="5"/>
  <c r="F240" i="5"/>
  <c r="E239" i="5"/>
  <c r="D239" i="5"/>
  <c r="F239" i="5" s="1"/>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D198" i="5"/>
  <c r="F197" i="5"/>
  <c r="F196" i="5"/>
  <c r="F195" i="5"/>
  <c r="F194" i="5"/>
  <c r="F193" i="5"/>
  <c r="F192" i="5"/>
  <c r="E191" i="5"/>
  <c r="D1168" i="1" s="1"/>
  <c r="D191" i="5"/>
  <c r="F191" i="5" s="1"/>
  <c r="E190" i="5"/>
  <c r="H310" i="9" s="1"/>
  <c r="D190" i="5"/>
  <c r="F189" i="5"/>
  <c r="F188" i="5"/>
  <c r="F187" i="5"/>
  <c r="F186" i="5"/>
  <c r="F185" i="5"/>
  <c r="F184" i="5"/>
  <c r="F183" i="5"/>
  <c r="F182" i="5"/>
  <c r="F181" i="5"/>
  <c r="E180" i="5"/>
  <c r="D1157" i="1" s="1"/>
  <c r="D180" i="5"/>
  <c r="F179" i="5"/>
  <c r="F178" i="5"/>
  <c r="D177" i="5"/>
  <c r="G308" i="9" s="1"/>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120" i="1" s="1"/>
  <c r="D142" i="5"/>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1056" i="1" s="1"/>
  <c r="D79" i="5"/>
  <c r="D78" i="5" s="1"/>
  <c r="F77" i="5"/>
  <c r="F76" i="5"/>
  <c r="F75" i="5"/>
  <c r="F74" i="5"/>
  <c r="F73" i="5"/>
  <c r="F72" i="5"/>
  <c r="F71" i="5"/>
  <c r="E70" i="5"/>
  <c r="E69" i="5" s="1"/>
  <c r="D1047" i="1" s="1"/>
  <c r="D70" i="5"/>
  <c r="F67" i="5"/>
  <c r="F66" i="5"/>
  <c r="F65" i="5"/>
  <c r="F64" i="5"/>
  <c r="E63" i="5"/>
  <c r="D1041" i="1" s="1"/>
  <c r="D63" i="5"/>
  <c r="F62" i="5"/>
  <c r="F61" i="5"/>
  <c r="F60" i="5"/>
  <c r="F59" i="5"/>
  <c r="F58" i="5"/>
  <c r="F57" i="5"/>
  <c r="E56" i="5"/>
  <c r="D1034" i="1" s="1"/>
  <c r="D56" i="5"/>
  <c r="F56" i="5" s="1"/>
  <c r="F55" i="5"/>
  <c r="F54" i="5"/>
  <c r="F53" i="5"/>
  <c r="F52" i="5"/>
  <c r="E52" i="5"/>
  <c r="D52" i="5"/>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F13" i="5" s="1"/>
  <c r="D12"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E625" i="4" s="1"/>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E143" i="9" s="1"/>
  <c r="B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4" i="4"/>
  <c r="F533" i="4"/>
  <c r="F532" i="4"/>
  <c r="F531" i="4"/>
  <c r="E530" i="4"/>
  <c r="D530" i="4"/>
  <c r="E529" i="4"/>
  <c r="F527" i="4"/>
  <c r="F526" i="4"/>
  <c r="F525" i="4"/>
  <c r="E525" i="4"/>
  <c r="D525" i="4"/>
  <c r="F524" i="4"/>
  <c r="F523"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E472" i="4" s="1"/>
  <c r="D478" i="4"/>
  <c r="F478" i="4" s="1"/>
  <c r="F477" i="4"/>
  <c r="F476" i="4"/>
  <c r="F475" i="4"/>
  <c r="F474" i="4"/>
  <c r="E473" i="4"/>
  <c r="D473" i="4"/>
  <c r="F471" i="4"/>
  <c r="F470" i="4"/>
  <c r="E469" i="4"/>
  <c r="D469" i="4"/>
  <c r="F468" i="4"/>
  <c r="F467" i="4"/>
  <c r="E466" i="4"/>
  <c r="D466" i="4"/>
  <c r="F466" i="4" s="1"/>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29" i="4"/>
  <c r="F428" i="4"/>
  <c r="E427" i="4"/>
  <c r="D427" i="4"/>
  <c r="F427" i="4" s="1"/>
  <c r="F426" i="4"/>
  <c r="F425" i="4"/>
  <c r="F424" i="4"/>
  <c r="F423" i="4"/>
  <c r="E422" i="4"/>
  <c r="D422" i="4"/>
  <c r="F422" i="4" s="1"/>
  <c r="E418" i="4"/>
  <c r="D413" i="1" s="1"/>
  <c r="H413" i="1" s="1"/>
  <c r="D418" i="4"/>
  <c r="F418" i="4" s="1"/>
  <c r="E417" i="4"/>
  <c r="D412" i="1" s="1"/>
  <c r="D417" i="4"/>
  <c r="E416" i="4"/>
  <c r="D411" i="1"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9" i="4" s="1"/>
  <c r="F368" i="4"/>
  <c r="F367" i="4"/>
  <c r="F366" i="4"/>
  <c r="F365" i="4"/>
  <c r="E364" i="4"/>
  <c r="D364" i="4"/>
  <c r="F362" i="4"/>
  <c r="F361" i="4"/>
  <c r="F360" i="4"/>
  <c r="F359" i="4"/>
  <c r="F358" i="4"/>
  <c r="F357" i="4"/>
  <c r="E356" i="4"/>
  <c r="D351" i="1" s="1"/>
  <c r="D356" i="4"/>
  <c r="F355" i="4"/>
  <c r="F354" i="4"/>
  <c r="F353" i="4"/>
  <c r="F352" i="4"/>
  <c r="E352" i="4"/>
  <c r="D352" i="4"/>
  <c r="D351" i="4" s="1"/>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1" i="1" s="1"/>
  <c r="D326" i="4"/>
  <c r="F325" i="4"/>
  <c r="F324" i="4"/>
  <c r="F323" i="4"/>
  <c r="F322" i="4"/>
  <c r="F321" i="4"/>
  <c r="F320" i="4"/>
  <c r="F319" i="4"/>
  <c r="F318" i="4"/>
  <c r="E317" i="4"/>
  <c r="D317" i="4"/>
  <c r="F317" i="4" s="1"/>
  <c r="F316" i="4"/>
  <c r="F315" i="4"/>
  <c r="F314" i="4"/>
  <c r="F313" i="4"/>
  <c r="E312" i="4"/>
  <c r="D307" i="1" s="1"/>
  <c r="D312" i="4"/>
  <c r="F310" i="4"/>
  <c r="F309" i="4"/>
  <c r="F308" i="4"/>
  <c r="F307" i="4"/>
  <c r="F306" i="4"/>
  <c r="F305" i="4"/>
  <c r="F304" i="4"/>
  <c r="E304" i="4"/>
  <c r="D304" i="4"/>
  <c r="F303" i="4"/>
  <c r="F302" i="4"/>
  <c r="F301" i="4"/>
  <c r="F300" i="4"/>
  <c r="E300" i="4"/>
  <c r="E299"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D244" i="4"/>
  <c r="F243" i="4"/>
  <c r="F242" i="4"/>
  <c r="F241" i="4"/>
  <c r="E240" i="4"/>
  <c r="E224" i="4" s="1"/>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E215" i="4" s="1"/>
  <c r="D219" i="4"/>
  <c r="F218" i="4"/>
  <c r="F217" i="4"/>
  <c r="E216" i="4"/>
  <c r="D216" i="4"/>
  <c r="F216" i="4" s="1"/>
  <c r="F215" i="4"/>
  <c r="D215" i="4"/>
  <c r="F214" i="4"/>
  <c r="F213" i="4"/>
  <c r="F212" i="4"/>
  <c r="F211" i="4"/>
  <c r="E210" i="4"/>
  <c r="D206" i="1" s="1"/>
  <c r="D210" i="4"/>
  <c r="F210" i="4"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4" i="1" s="1"/>
  <c r="H184" i="1" s="1"/>
  <c r="D188" i="4"/>
  <c r="F188" i="4" s="1"/>
  <c r="F187" i="4"/>
  <c r="F186" i="4"/>
  <c r="F185" i="4"/>
  <c r="F184" i="4"/>
  <c r="F183" i="4"/>
  <c r="F182" i="4"/>
  <c r="F181" i="4"/>
  <c r="F180" i="4"/>
  <c r="F179" i="4"/>
  <c r="F178" i="4"/>
  <c r="E177" i="4"/>
  <c r="F177" i="4" s="1"/>
  <c r="D177" i="4"/>
  <c r="F176" i="4"/>
  <c r="F175" i="4"/>
  <c r="F174" i="4"/>
  <c r="F173" i="4"/>
  <c r="F172" i="4"/>
  <c r="F171" i="4"/>
  <c r="F170" i="4"/>
  <c r="E169" i="4"/>
  <c r="D165" i="1" s="1"/>
  <c r="D169" i="4"/>
  <c r="F169" i="4" s="1"/>
  <c r="F168" i="4"/>
  <c r="F167" i="4"/>
  <c r="F166" i="4"/>
  <c r="F165" i="4"/>
  <c r="E164" i="4"/>
  <c r="D160" i="1" s="1"/>
  <c r="D164" i="4"/>
  <c r="F164" i="4" s="1"/>
  <c r="D163" i="4"/>
  <c r="F162" i="4"/>
  <c r="F161" i="4"/>
  <c r="F160" i="4"/>
  <c r="E159" i="4"/>
  <c r="D159" i="4"/>
  <c r="F159" i="4" s="1"/>
  <c r="F158" i="4"/>
  <c r="F157" i="4"/>
  <c r="F156" i="4"/>
  <c r="F155" i="4"/>
  <c r="F154" i="4"/>
  <c r="E153" i="4"/>
  <c r="D153" i="4"/>
  <c r="F153" i="4" s="1"/>
  <c r="E152" i="4"/>
  <c r="D148" i="1" s="1"/>
  <c r="D152" i="4"/>
  <c r="F150" i="4"/>
  <c r="F149" i="4"/>
  <c r="F148" i="4"/>
  <c r="F147" i="4"/>
  <c r="F146" i="4"/>
  <c r="F145" i="4"/>
  <c r="F144" i="4"/>
  <c r="F143" i="4"/>
  <c r="F142" i="4"/>
  <c r="F141" i="4"/>
  <c r="E140" i="4"/>
  <c r="E139" i="4" s="1"/>
  <c r="D135" i="1" s="1"/>
  <c r="D140" i="4"/>
  <c r="F138" i="4"/>
  <c r="F137" i="4"/>
  <c r="F136" i="4"/>
  <c r="F135" i="4"/>
  <c r="E134" i="4"/>
  <c r="E133" i="4" s="1"/>
  <c r="D129" i="1" s="1"/>
  <c r="D134" i="4"/>
  <c r="D133" i="4"/>
  <c r="F132" i="4"/>
  <c r="F131" i="4"/>
  <c r="F130" i="4"/>
  <c r="F129" i="4"/>
  <c r="E128" i="4"/>
  <c r="D128" i="4"/>
  <c r="F128" i="4" s="1"/>
  <c r="F127" i="4"/>
  <c r="F126" i="4"/>
  <c r="E125" i="4"/>
  <c r="E124" i="4" s="1"/>
  <c r="D120" i="1" s="1"/>
  <c r="D125" i="4"/>
  <c r="D124" i="4" s="1"/>
  <c r="F124" i="4" s="1"/>
  <c r="F123" i="4"/>
  <c r="F122" i="4"/>
  <c r="F121" i="4"/>
  <c r="F120" i="4"/>
  <c r="E120" i="4"/>
  <c r="E106" i="4" s="1"/>
  <c r="D102" i="1" s="1"/>
  <c r="D120" i="4"/>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E98" i="4"/>
  <c r="D98" i="4"/>
  <c r="F98" i="4" s="1"/>
  <c r="F97" i="4"/>
  <c r="F96" i="4"/>
  <c r="F95" i="4"/>
  <c r="F94" i="4"/>
  <c r="F93" i="4"/>
  <c r="F92" i="4"/>
  <c r="F91" i="4"/>
  <c r="E91" i="4"/>
  <c r="D91" i="4"/>
  <c r="D82" i="4" s="1"/>
  <c r="F90" i="4"/>
  <c r="F89" i="4"/>
  <c r="F88" i="4"/>
  <c r="F87" i="4"/>
  <c r="F86" i="4"/>
  <c r="F85" i="4"/>
  <c r="F84" i="4"/>
  <c r="E83" i="4"/>
  <c r="F83" i="4" s="1"/>
  <c r="D83" i="4"/>
  <c r="F81" i="4"/>
  <c r="F80" i="4"/>
  <c r="F79" i="4"/>
  <c r="F78" i="4"/>
  <c r="E77" i="4"/>
  <c r="D77" i="4"/>
  <c r="F77" i="4" s="1"/>
  <c r="F76" i="4"/>
  <c r="F75" i="4"/>
  <c r="F74" i="4"/>
  <c r="E74" i="4"/>
  <c r="D70" i="1" s="1"/>
  <c r="D74" i="4"/>
  <c r="F73" i="4"/>
  <c r="F72" i="4"/>
  <c r="E71" i="4"/>
  <c r="D71" i="4"/>
  <c r="F71" i="4" s="1"/>
  <c r="F70" i="4"/>
  <c r="F69" i="4"/>
  <c r="E68" i="4"/>
  <c r="D68" i="4"/>
  <c r="F67" i="4"/>
  <c r="F66" i="4"/>
  <c r="F65" i="4"/>
  <c r="E65" i="4"/>
  <c r="D61" i="1" s="1"/>
  <c r="D65" i="4"/>
  <c r="F64" i="4"/>
  <c r="F63" i="4"/>
  <c r="E62" i="4"/>
  <c r="D62" i="4"/>
  <c r="F61" i="4"/>
  <c r="F60" i="4"/>
  <c r="F59" i="4"/>
  <c r="E59" i="4"/>
  <c r="D59" i="4"/>
  <c r="F58" i="4"/>
  <c r="F57" i="4"/>
  <c r="F56" i="4"/>
  <c r="F55" i="4"/>
  <c r="F54" i="4"/>
  <c r="E54" i="4"/>
  <c r="D54" i="4"/>
  <c r="F53" i="4"/>
  <c r="F52"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580" i="1"/>
  <c r="C1580" i="1"/>
  <c r="G1580" i="1" s="1"/>
  <c r="C1579" i="1"/>
  <c r="H1579" i="1" s="1"/>
  <c r="C1578" i="1"/>
  <c r="H1577" i="1"/>
  <c r="G1577" i="1"/>
  <c r="C1577" i="1"/>
  <c r="G1575" i="1"/>
  <c r="C1575" i="1"/>
  <c r="H1575" i="1" s="1"/>
  <c r="H1574" i="1"/>
  <c r="G1574" i="1"/>
  <c r="C1574" i="1"/>
  <c r="C1573" i="1"/>
  <c r="H1573" i="1" s="1"/>
  <c r="C1572" i="1"/>
  <c r="H1572" i="1" s="1"/>
  <c r="H1571" i="1"/>
  <c r="G1571" i="1"/>
  <c r="C1571" i="1"/>
  <c r="C1570" i="1"/>
  <c r="H1569" i="1"/>
  <c r="G1569" i="1"/>
  <c r="C1569" i="1"/>
  <c r="H1568" i="1"/>
  <c r="G1568" i="1"/>
  <c r="C1568" i="1"/>
  <c r="G1567" i="1"/>
  <c r="C1567" i="1"/>
  <c r="H1567" i="1" s="1"/>
  <c r="H1566" i="1"/>
  <c r="G1566" i="1"/>
  <c r="C1566" i="1"/>
  <c r="C1565" i="1"/>
  <c r="H1565" i="1" s="1"/>
  <c r="G1564" i="1"/>
  <c r="C1564" i="1"/>
  <c r="H1564" i="1" s="1"/>
  <c r="H1563" i="1"/>
  <c r="G1563" i="1"/>
  <c r="C1563" i="1"/>
  <c r="C1562" i="1"/>
  <c r="C1561" i="1"/>
  <c r="H1560" i="1"/>
  <c r="G1560" i="1"/>
  <c r="C1560" i="1"/>
  <c r="G1559" i="1"/>
  <c r="C1559" i="1"/>
  <c r="H1559" i="1" s="1"/>
  <c r="H1558" i="1"/>
  <c r="G1558" i="1"/>
  <c r="C1558" i="1"/>
  <c r="C1557" i="1"/>
  <c r="H1557" i="1" s="1"/>
  <c r="C1556" i="1"/>
  <c r="H1556" i="1" s="1"/>
  <c r="H1555" i="1"/>
  <c r="G1555" i="1"/>
  <c r="C1555" i="1"/>
  <c r="C1554" i="1"/>
  <c r="H1553" i="1"/>
  <c r="C1553" i="1"/>
  <c r="G1553" i="1" s="1"/>
  <c r="H1552" i="1"/>
  <c r="G1552" i="1"/>
  <c r="C1552" i="1"/>
  <c r="C1551" i="1"/>
  <c r="H1550" i="1"/>
  <c r="G1550" i="1"/>
  <c r="C1550" i="1"/>
  <c r="C1549" i="1"/>
  <c r="H1549" i="1" s="1"/>
  <c r="G1548" i="1"/>
  <c r="C1548" i="1"/>
  <c r="H1548" i="1" s="1"/>
  <c r="H1547" i="1"/>
  <c r="G1547" i="1"/>
  <c r="C1547" i="1"/>
  <c r="C1546" i="1"/>
  <c r="C1545" i="1"/>
  <c r="H1545" i="1" s="1"/>
  <c r="H1544" i="1"/>
  <c r="G1544" i="1"/>
  <c r="C1544" i="1"/>
  <c r="C1543" i="1"/>
  <c r="H1543" i="1" s="1"/>
  <c r="H1542" i="1"/>
  <c r="G1542" i="1"/>
  <c r="C1542" i="1"/>
  <c r="C1541" i="1"/>
  <c r="H1541" i="1" s="1"/>
  <c r="H1540" i="1"/>
  <c r="G1540" i="1"/>
  <c r="C1540" i="1"/>
  <c r="H1539" i="1"/>
  <c r="G1539" i="1"/>
  <c r="C1539" i="1"/>
  <c r="C1538" i="1"/>
  <c r="C1537" i="1"/>
  <c r="H1537" i="1" s="1"/>
  <c r="H1536" i="1"/>
  <c r="G1536" i="1"/>
  <c r="C1536" i="1"/>
  <c r="C1535" i="1"/>
  <c r="H1535" i="1" s="1"/>
  <c r="H1534" i="1"/>
  <c r="G1534" i="1"/>
  <c r="C1534" i="1"/>
  <c r="C1533" i="1"/>
  <c r="H1533" i="1" s="1"/>
  <c r="H1532" i="1"/>
  <c r="G1532" i="1"/>
  <c r="C1532" i="1"/>
  <c r="H1531" i="1"/>
  <c r="G1531" i="1"/>
  <c r="C1531" i="1"/>
  <c r="C1530" i="1"/>
  <c r="C1529" i="1"/>
  <c r="H1529" i="1" s="1"/>
  <c r="H1528" i="1"/>
  <c r="G1528" i="1"/>
  <c r="C1528" i="1"/>
  <c r="G1527" i="1"/>
  <c r="C1527" i="1"/>
  <c r="H1527" i="1" s="1"/>
  <c r="H1526" i="1"/>
  <c r="G1526" i="1"/>
  <c r="C1526" i="1"/>
  <c r="C1525" i="1"/>
  <c r="H1525" i="1" s="1"/>
  <c r="H1523" i="1"/>
  <c r="G1523" i="1"/>
  <c r="C1523" i="1"/>
  <c r="C1522" i="1"/>
  <c r="G1521" i="1"/>
  <c r="C1521" i="1"/>
  <c r="H1521" i="1" s="1"/>
  <c r="H1520" i="1"/>
  <c r="G1520" i="1"/>
  <c r="C1520" i="1"/>
  <c r="C1519" i="1"/>
  <c r="H1519" i="1" s="1"/>
  <c r="C1516" i="1"/>
  <c r="H1516" i="1" s="1"/>
  <c r="H1515" i="1"/>
  <c r="G1515" i="1"/>
  <c r="C1515" i="1"/>
  <c r="C1514" i="1"/>
  <c r="C1513" i="1"/>
  <c r="H1512" i="1"/>
  <c r="G1512" i="1"/>
  <c r="C1512" i="1"/>
  <c r="G1511" i="1"/>
  <c r="C1511" i="1"/>
  <c r="H1511" i="1" s="1"/>
  <c r="C1510" i="1"/>
  <c r="H1510" i="1" s="1"/>
  <c r="C1509" i="1"/>
  <c r="H1509" i="1" s="1"/>
  <c r="C1508" i="1"/>
  <c r="H1508" i="1" s="1"/>
  <c r="H1507" i="1"/>
  <c r="G1507" i="1"/>
  <c r="C1507" i="1"/>
  <c r="C1506" i="1"/>
  <c r="H1505" i="1"/>
  <c r="C1505" i="1"/>
  <c r="G1505" i="1" s="1"/>
  <c r="C1504" i="1"/>
  <c r="H1504" i="1" s="1"/>
  <c r="C1503" i="1"/>
  <c r="C1502" i="1"/>
  <c r="H1502" i="1" s="1"/>
  <c r="G1500" i="1"/>
  <c r="C1500" i="1"/>
  <c r="H1500" i="1" s="1"/>
  <c r="C1498" i="1"/>
  <c r="C1497" i="1"/>
  <c r="H1497" i="1" s="1"/>
  <c r="H1496" i="1"/>
  <c r="G1496" i="1"/>
  <c r="C1496" i="1"/>
  <c r="C1495" i="1"/>
  <c r="H1495" i="1" s="1"/>
  <c r="H1494" i="1"/>
  <c r="G1494" i="1"/>
  <c r="C1494" i="1"/>
  <c r="C1493" i="1"/>
  <c r="H1493" i="1" s="1"/>
  <c r="C1492" i="1"/>
  <c r="H1492" i="1" s="1"/>
  <c r="C1491" i="1"/>
  <c r="H1491" i="1" s="1"/>
  <c r="C1490" i="1"/>
  <c r="G1489" i="1"/>
  <c r="C1489" i="1"/>
  <c r="H1489" i="1" s="1"/>
  <c r="H1488" i="1"/>
  <c r="G1488" i="1"/>
  <c r="C1488" i="1"/>
  <c r="C1487" i="1"/>
  <c r="H1487" i="1" s="1"/>
  <c r="H1486" i="1"/>
  <c r="C1486" i="1"/>
  <c r="G1486" i="1" s="1"/>
  <c r="C1485" i="1"/>
  <c r="H1485" i="1" s="1"/>
  <c r="C1484" i="1"/>
  <c r="H1484" i="1" s="1"/>
  <c r="C1482" i="1"/>
  <c r="H1480" i="1"/>
  <c r="G1480" i="1"/>
  <c r="C1480" i="1"/>
  <c r="H1479" i="1"/>
  <c r="I1479" i="1" s="1"/>
  <c r="D1479" i="1"/>
  <c r="G1479" i="1" s="1"/>
  <c r="C1479" i="1"/>
  <c r="J1479" i="1" s="1"/>
  <c r="D1478" i="1"/>
  <c r="C1478" i="1"/>
  <c r="J1477" i="1"/>
  <c r="D1477" i="1"/>
  <c r="C1477" i="1"/>
  <c r="J1476" i="1"/>
  <c r="I1476" i="1"/>
  <c r="H1476" i="1"/>
  <c r="G1476" i="1"/>
  <c r="D1476" i="1"/>
  <c r="C1476" i="1"/>
  <c r="G1475" i="1"/>
  <c r="D1475" i="1"/>
  <c r="C1475" i="1"/>
  <c r="H1475" i="1" s="1"/>
  <c r="D1474" i="1"/>
  <c r="C1474" i="1"/>
  <c r="J1473" i="1"/>
  <c r="H1473" i="1"/>
  <c r="I1473" i="1" s="1"/>
  <c r="G1473" i="1"/>
  <c r="D1473" i="1"/>
  <c r="C1473" i="1"/>
  <c r="D1472" i="1"/>
  <c r="G1472" i="1" s="1"/>
  <c r="C1472" i="1"/>
  <c r="D1471" i="1"/>
  <c r="C1471" i="1"/>
  <c r="H1470" i="1"/>
  <c r="G1470" i="1"/>
  <c r="D1470" i="1"/>
  <c r="C1470" i="1"/>
  <c r="G1469" i="1"/>
  <c r="D1469" i="1"/>
  <c r="C1469" i="1"/>
  <c r="H1469" i="1" s="1"/>
  <c r="D1468" i="1"/>
  <c r="C1468" i="1"/>
  <c r="J1467" i="1"/>
  <c r="H1467" i="1"/>
  <c r="D1467" i="1"/>
  <c r="G1467" i="1" s="1"/>
  <c r="I1467" i="1" s="1"/>
  <c r="C1467" i="1"/>
  <c r="D1466" i="1"/>
  <c r="C1466" i="1"/>
  <c r="J1466" i="1" s="1"/>
  <c r="D1465" i="1"/>
  <c r="C1465" i="1"/>
  <c r="D1464" i="1"/>
  <c r="C1464" i="1"/>
  <c r="J1463" i="1"/>
  <c r="I1463" i="1"/>
  <c r="H1463" i="1"/>
  <c r="G1463" i="1"/>
  <c r="D1463" i="1"/>
  <c r="C1463" i="1"/>
  <c r="D1462" i="1"/>
  <c r="H1462" i="1" s="1"/>
  <c r="C1462" i="1"/>
  <c r="J1460" i="1"/>
  <c r="I1460" i="1"/>
  <c r="H1460" i="1"/>
  <c r="G1460" i="1"/>
  <c r="D1460" i="1"/>
  <c r="C1460" i="1"/>
  <c r="D1459" i="1"/>
  <c r="H1459" i="1" s="1"/>
  <c r="C1459" i="1"/>
  <c r="D1458" i="1"/>
  <c r="C1458" i="1"/>
  <c r="D1457" i="1"/>
  <c r="C1457" i="1"/>
  <c r="J1456" i="1"/>
  <c r="H1456" i="1"/>
  <c r="I1456" i="1" s="1"/>
  <c r="G1456" i="1"/>
  <c r="D1456" i="1"/>
  <c r="C1456" i="1"/>
  <c r="D1455" i="1"/>
  <c r="C1455" i="1"/>
  <c r="G1452" i="1"/>
  <c r="D1452" i="1"/>
  <c r="C1452" i="1"/>
  <c r="D1451" i="1"/>
  <c r="C1451" i="1"/>
  <c r="J1450" i="1"/>
  <c r="H1450" i="1"/>
  <c r="I1450" i="1" s="1"/>
  <c r="G1450" i="1"/>
  <c r="D1450" i="1"/>
  <c r="C1450" i="1"/>
  <c r="D1449" i="1"/>
  <c r="C1449" i="1"/>
  <c r="D1448" i="1"/>
  <c r="C1448" i="1"/>
  <c r="I1447" i="1"/>
  <c r="H1447" i="1"/>
  <c r="D1447" i="1"/>
  <c r="C1447" i="1"/>
  <c r="G1447" i="1" s="1"/>
  <c r="D1446" i="1"/>
  <c r="C1446" i="1"/>
  <c r="D1445" i="1"/>
  <c r="H1445" i="1" s="1"/>
  <c r="C1445" i="1"/>
  <c r="J1444" i="1"/>
  <c r="D1444" i="1"/>
  <c r="G1444" i="1" s="1"/>
  <c r="I1444" i="1" s="1"/>
  <c r="C1444" i="1"/>
  <c r="H1444" i="1" s="1"/>
  <c r="J1443" i="1"/>
  <c r="H1443" i="1"/>
  <c r="G1443" i="1"/>
  <c r="D1443" i="1"/>
  <c r="C1443" i="1"/>
  <c r="D1442" i="1"/>
  <c r="C1442" i="1"/>
  <c r="D1441" i="1"/>
  <c r="H1441" i="1" s="1"/>
  <c r="C1441" i="1"/>
  <c r="J1441" i="1" s="1"/>
  <c r="J1440" i="1"/>
  <c r="D1440" i="1"/>
  <c r="G1440" i="1" s="1"/>
  <c r="C1440" i="1"/>
  <c r="J1439" i="1"/>
  <c r="H1439" i="1"/>
  <c r="G1439" i="1"/>
  <c r="I1439" i="1" s="1"/>
  <c r="D1439" i="1"/>
  <c r="C1439" i="1"/>
  <c r="D1438" i="1"/>
  <c r="H1438" i="1" s="1"/>
  <c r="C1438" i="1"/>
  <c r="H1437" i="1"/>
  <c r="G1437" i="1"/>
  <c r="D1437" i="1"/>
  <c r="C1437" i="1"/>
  <c r="D1434" i="1"/>
  <c r="H1434" i="1" s="1"/>
  <c r="C1434" i="1"/>
  <c r="G1434" i="1" s="1"/>
  <c r="H1433" i="1"/>
  <c r="G1433" i="1"/>
  <c r="D1433" i="1"/>
  <c r="C1433" i="1"/>
  <c r="D1432" i="1"/>
  <c r="H1432" i="1" s="1"/>
  <c r="C1432" i="1"/>
  <c r="G1432" i="1" s="1"/>
  <c r="H1431" i="1"/>
  <c r="G1431" i="1"/>
  <c r="D1431" i="1"/>
  <c r="C1431" i="1"/>
  <c r="H1430" i="1"/>
  <c r="D1430" i="1"/>
  <c r="C1430" i="1"/>
  <c r="G1430" i="1" s="1"/>
  <c r="H1429" i="1"/>
  <c r="G1429" i="1"/>
  <c r="D1429" i="1"/>
  <c r="C1429" i="1"/>
  <c r="D1428" i="1"/>
  <c r="H1428" i="1" s="1"/>
  <c r="C1428" i="1"/>
  <c r="H1427" i="1"/>
  <c r="G1427" i="1"/>
  <c r="D1427" i="1"/>
  <c r="C1427" i="1"/>
  <c r="H1426" i="1"/>
  <c r="D1426" i="1"/>
  <c r="C1426" i="1"/>
  <c r="G1426" i="1" s="1"/>
  <c r="H1425" i="1"/>
  <c r="G1425" i="1"/>
  <c r="D1425" i="1"/>
  <c r="C1425" i="1"/>
  <c r="D1424" i="1"/>
  <c r="H1424" i="1" s="1"/>
  <c r="C1424" i="1"/>
  <c r="H1423" i="1"/>
  <c r="G1423" i="1"/>
  <c r="D1423" i="1"/>
  <c r="C1423" i="1"/>
  <c r="D1422" i="1"/>
  <c r="H1422" i="1" s="1"/>
  <c r="C1422" i="1"/>
  <c r="G1422" i="1" s="1"/>
  <c r="H1421" i="1"/>
  <c r="G1421" i="1"/>
  <c r="D1421" i="1"/>
  <c r="C1421" i="1"/>
  <c r="D1420" i="1"/>
  <c r="C1420" i="1"/>
  <c r="H1419" i="1"/>
  <c r="G1419" i="1"/>
  <c r="D1419" i="1"/>
  <c r="C1419" i="1"/>
  <c r="D1418" i="1"/>
  <c r="C1418" i="1"/>
  <c r="H1417" i="1"/>
  <c r="G1417" i="1"/>
  <c r="D1417" i="1"/>
  <c r="C1417" i="1"/>
  <c r="D1416" i="1"/>
  <c r="C1416" i="1"/>
  <c r="G1416" i="1" s="1"/>
  <c r="H1415" i="1"/>
  <c r="G1415" i="1"/>
  <c r="D1415" i="1"/>
  <c r="C1415" i="1"/>
  <c r="D1414" i="1"/>
  <c r="C1414" i="1"/>
  <c r="G1414" i="1" s="1"/>
  <c r="H1413" i="1"/>
  <c r="G1413" i="1"/>
  <c r="D1413" i="1"/>
  <c r="C1413" i="1"/>
  <c r="D1412" i="1"/>
  <c r="C1412" i="1"/>
  <c r="H1411" i="1"/>
  <c r="G1411" i="1"/>
  <c r="D1411" i="1"/>
  <c r="C1411" i="1"/>
  <c r="H1410" i="1"/>
  <c r="D1410" i="1"/>
  <c r="C1410" i="1"/>
  <c r="G1410" i="1" s="1"/>
  <c r="H1409" i="1"/>
  <c r="G1409" i="1"/>
  <c r="D1409" i="1"/>
  <c r="C1409" i="1"/>
  <c r="D1408" i="1"/>
  <c r="H1407" i="1"/>
  <c r="G1407" i="1"/>
  <c r="D1407" i="1"/>
  <c r="C1407" i="1"/>
  <c r="D1406" i="1"/>
  <c r="C1406" i="1"/>
  <c r="G1406" i="1" s="1"/>
  <c r="H1405" i="1"/>
  <c r="G1405" i="1"/>
  <c r="D1405" i="1"/>
  <c r="C1405" i="1"/>
  <c r="D1404" i="1"/>
  <c r="C1404" i="1"/>
  <c r="H1403" i="1"/>
  <c r="G1403" i="1"/>
  <c r="D1403" i="1"/>
  <c r="C1403" i="1"/>
  <c r="D1402" i="1"/>
  <c r="C1402" i="1"/>
  <c r="H1401" i="1"/>
  <c r="G1401" i="1"/>
  <c r="D1401" i="1"/>
  <c r="C1401" i="1"/>
  <c r="D1400" i="1"/>
  <c r="C1400" i="1"/>
  <c r="G1400" i="1" s="1"/>
  <c r="H1399" i="1"/>
  <c r="G1399" i="1"/>
  <c r="D1399" i="1"/>
  <c r="C1399" i="1"/>
  <c r="D1398" i="1"/>
  <c r="C1398" i="1"/>
  <c r="G1398" i="1" s="1"/>
  <c r="G1397" i="1"/>
  <c r="D1397" i="1"/>
  <c r="C1397" i="1"/>
  <c r="H1397" i="1" s="1"/>
  <c r="D1396" i="1"/>
  <c r="C1396" i="1"/>
  <c r="D1395" i="1"/>
  <c r="C1395" i="1"/>
  <c r="H1394" i="1"/>
  <c r="D1394" i="1"/>
  <c r="C1394" i="1"/>
  <c r="G1394" i="1" s="1"/>
  <c r="C1393" i="1"/>
  <c r="D1392" i="1"/>
  <c r="C1392" i="1"/>
  <c r="G1392" i="1" s="1"/>
  <c r="G1391" i="1"/>
  <c r="D1391" i="1"/>
  <c r="C1391" i="1"/>
  <c r="H1391" i="1" s="1"/>
  <c r="D1390" i="1"/>
  <c r="C1390" i="1"/>
  <c r="H1389" i="1"/>
  <c r="D1389" i="1"/>
  <c r="C1389" i="1"/>
  <c r="G1389" i="1" s="1"/>
  <c r="D1388" i="1"/>
  <c r="C1388" i="1"/>
  <c r="H1387" i="1"/>
  <c r="G1387" i="1"/>
  <c r="D1387" i="1"/>
  <c r="C1387" i="1"/>
  <c r="D1386" i="1"/>
  <c r="C1386" i="1"/>
  <c r="G1386" i="1" s="1"/>
  <c r="H1385" i="1"/>
  <c r="G1385" i="1"/>
  <c r="D1385" i="1"/>
  <c r="C1385" i="1"/>
  <c r="H1384" i="1"/>
  <c r="D1384" i="1"/>
  <c r="C1384" i="1"/>
  <c r="G1384" i="1" s="1"/>
  <c r="H1382" i="1"/>
  <c r="D1382" i="1"/>
  <c r="C1382" i="1"/>
  <c r="G1382" i="1" s="1"/>
  <c r="D1381" i="1"/>
  <c r="C1381" i="1"/>
  <c r="D1380" i="1"/>
  <c r="H1380" i="1" s="1"/>
  <c r="C1380" i="1"/>
  <c r="D1379" i="1"/>
  <c r="C1379" i="1"/>
  <c r="H1379" i="1" s="1"/>
  <c r="H1378" i="1"/>
  <c r="D1378" i="1"/>
  <c r="C1378" i="1"/>
  <c r="G1378" i="1" s="1"/>
  <c r="G1377" i="1"/>
  <c r="D1377" i="1"/>
  <c r="C1377" i="1"/>
  <c r="H1377" i="1" s="1"/>
  <c r="D1376" i="1"/>
  <c r="C1376" i="1"/>
  <c r="H1375" i="1"/>
  <c r="D1375" i="1"/>
  <c r="C1375" i="1"/>
  <c r="G1375" i="1" s="1"/>
  <c r="D1374" i="1"/>
  <c r="C1374" i="1"/>
  <c r="H1373" i="1"/>
  <c r="G1373" i="1"/>
  <c r="D1373" i="1"/>
  <c r="C1373" i="1"/>
  <c r="D1372" i="1"/>
  <c r="C1372" i="1"/>
  <c r="G1372" i="1" s="1"/>
  <c r="H1371" i="1"/>
  <c r="G1371" i="1"/>
  <c r="D1371" i="1"/>
  <c r="C1371" i="1"/>
  <c r="H1370" i="1"/>
  <c r="D1370" i="1"/>
  <c r="C1370" i="1"/>
  <c r="G1370" i="1" s="1"/>
  <c r="D1369" i="1"/>
  <c r="C1369" i="1"/>
  <c r="H1369" i="1" s="1"/>
  <c r="D1368" i="1"/>
  <c r="C1368" i="1"/>
  <c r="G1367" i="1"/>
  <c r="D1367" i="1"/>
  <c r="C1367" i="1"/>
  <c r="H1367" i="1" s="1"/>
  <c r="D1366" i="1"/>
  <c r="C1366" i="1"/>
  <c r="G1366" i="1" s="1"/>
  <c r="D1365" i="1"/>
  <c r="C1365" i="1"/>
  <c r="D1364" i="1"/>
  <c r="H1364" i="1" s="1"/>
  <c r="C1364" i="1"/>
  <c r="D1363" i="1"/>
  <c r="C1363" i="1"/>
  <c r="G1363" i="1" s="1"/>
  <c r="D1362" i="1"/>
  <c r="C1362" i="1"/>
  <c r="G1361" i="1"/>
  <c r="D1361" i="1"/>
  <c r="C1361" i="1"/>
  <c r="H1361" i="1" s="1"/>
  <c r="D1360" i="1"/>
  <c r="H1360" i="1" s="1"/>
  <c r="C1360" i="1"/>
  <c r="H1359" i="1"/>
  <c r="D1359" i="1"/>
  <c r="C1359" i="1"/>
  <c r="G1359" i="1" s="1"/>
  <c r="D1358" i="1"/>
  <c r="C1358" i="1"/>
  <c r="D1357" i="1"/>
  <c r="C1357" i="1"/>
  <c r="H1357" i="1" s="1"/>
  <c r="D1356" i="1"/>
  <c r="C1356" i="1"/>
  <c r="H1355" i="1"/>
  <c r="G1355" i="1"/>
  <c r="D1355" i="1"/>
  <c r="C1355" i="1"/>
  <c r="H1354" i="1"/>
  <c r="D1354" i="1"/>
  <c r="C1354" i="1"/>
  <c r="G1354" i="1" s="1"/>
  <c r="H1353" i="1"/>
  <c r="D1353" i="1"/>
  <c r="C1353" i="1"/>
  <c r="G1353" i="1" s="1"/>
  <c r="D1352" i="1"/>
  <c r="C1352" i="1"/>
  <c r="H1351" i="1"/>
  <c r="G1351" i="1"/>
  <c r="D1351" i="1"/>
  <c r="C1351" i="1"/>
  <c r="D1350" i="1"/>
  <c r="C1350" i="1"/>
  <c r="G1350" i="1" s="1"/>
  <c r="D1349" i="1"/>
  <c r="C1349" i="1"/>
  <c r="H1348" i="1"/>
  <c r="D1348" i="1"/>
  <c r="C1348" i="1"/>
  <c r="H1347" i="1"/>
  <c r="D1347" i="1"/>
  <c r="C1347" i="1"/>
  <c r="G1347" i="1" s="1"/>
  <c r="D1346" i="1"/>
  <c r="C1346" i="1"/>
  <c r="D1345" i="1"/>
  <c r="C1345" i="1"/>
  <c r="H1345" i="1" s="1"/>
  <c r="D1344" i="1"/>
  <c r="C1344" i="1"/>
  <c r="G1344" i="1" s="1"/>
  <c r="H1343" i="1"/>
  <c r="D1343" i="1"/>
  <c r="C1343" i="1"/>
  <c r="G1343" i="1" s="1"/>
  <c r="D1342" i="1"/>
  <c r="C1342" i="1"/>
  <c r="G1342" i="1" s="1"/>
  <c r="D1341" i="1"/>
  <c r="C1341" i="1"/>
  <c r="D1340" i="1"/>
  <c r="C1340" i="1"/>
  <c r="H1339" i="1"/>
  <c r="G1339" i="1"/>
  <c r="D1339" i="1"/>
  <c r="C1339" i="1"/>
  <c r="H1338" i="1"/>
  <c r="D1338" i="1"/>
  <c r="C1338" i="1"/>
  <c r="G1338" i="1" s="1"/>
  <c r="G1337" i="1"/>
  <c r="D1337" i="1"/>
  <c r="C1337" i="1"/>
  <c r="H1337" i="1" s="1"/>
  <c r="D1336" i="1"/>
  <c r="C1336" i="1"/>
  <c r="H1335" i="1"/>
  <c r="D1335" i="1"/>
  <c r="C1335" i="1"/>
  <c r="G1335" i="1" s="1"/>
  <c r="D1334" i="1"/>
  <c r="C1334" i="1"/>
  <c r="G1334" i="1" s="1"/>
  <c r="G1333" i="1"/>
  <c r="D1333" i="1"/>
  <c r="C1333" i="1"/>
  <c r="H1333" i="1" s="1"/>
  <c r="D1332" i="1"/>
  <c r="H1332" i="1" s="1"/>
  <c r="C1332" i="1"/>
  <c r="D1331" i="1"/>
  <c r="C1331" i="1"/>
  <c r="H1330" i="1"/>
  <c r="D1330" i="1"/>
  <c r="G1330" i="1" s="1"/>
  <c r="C1330" i="1"/>
  <c r="D1329" i="1"/>
  <c r="H1328" i="1"/>
  <c r="G1328" i="1"/>
  <c r="D1328" i="1"/>
  <c r="C1328" i="1"/>
  <c r="H1327" i="1"/>
  <c r="D1327" i="1"/>
  <c r="C1327" i="1"/>
  <c r="G1327" i="1" s="1"/>
  <c r="D1326" i="1"/>
  <c r="H1326" i="1" s="1"/>
  <c r="C1326" i="1"/>
  <c r="D1325" i="1"/>
  <c r="C1325" i="1"/>
  <c r="G1325" i="1" s="1"/>
  <c r="D1324" i="1"/>
  <c r="C1324" i="1"/>
  <c r="D1323" i="1"/>
  <c r="C1323" i="1"/>
  <c r="G1323" i="1" s="1"/>
  <c r="D1322" i="1"/>
  <c r="H1322" i="1" s="1"/>
  <c r="C1322" i="1"/>
  <c r="H1321" i="1"/>
  <c r="D1321" i="1"/>
  <c r="C1321" i="1"/>
  <c r="G1321" i="1" s="1"/>
  <c r="H1320" i="1"/>
  <c r="G1320" i="1"/>
  <c r="D1320" i="1"/>
  <c r="C1320" i="1"/>
  <c r="H1319" i="1"/>
  <c r="D1319" i="1"/>
  <c r="C1319" i="1"/>
  <c r="G1319" i="1" s="1"/>
  <c r="D1318" i="1"/>
  <c r="H1318" i="1" s="1"/>
  <c r="C1318" i="1"/>
  <c r="D1317" i="1"/>
  <c r="C1317" i="1"/>
  <c r="D1316" i="1"/>
  <c r="H1316" i="1" s="1"/>
  <c r="C1316" i="1"/>
  <c r="D1315" i="1"/>
  <c r="C1315" i="1"/>
  <c r="H1314" i="1"/>
  <c r="D1314" i="1"/>
  <c r="G1314" i="1" s="1"/>
  <c r="C1314" i="1"/>
  <c r="D1313" i="1"/>
  <c r="C1313" i="1"/>
  <c r="G1313" i="1" s="1"/>
  <c r="H1312" i="1"/>
  <c r="G1312" i="1"/>
  <c r="D1312" i="1"/>
  <c r="C1312" i="1"/>
  <c r="H1311" i="1"/>
  <c r="D1311" i="1"/>
  <c r="C1311" i="1"/>
  <c r="G1311" i="1" s="1"/>
  <c r="G1310" i="1"/>
  <c r="D1310" i="1"/>
  <c r="H1310" i="1" s="1"/>
  <c r="C1310" i="1"/>
  <c r="D1309" i="1"/>
  <c r="C1309" i="1"/>
  <c r="G1309" i="1" s="1"/>
  <c r="D1308" i="1"/>
  <c r="C1308" i="1"/>
  <c r="D1307" i="1"/>
  <c r="C1307" i="1"/>
  <c r="G1307" i="1" s="1"/>
  <c r="D1306" i="1"/>
  <c r="H1306" i="1" s="1"/>
  <c r="C1306" i="1"/>
  <c r="H1305" i="1"/>
  <c r="D1305" i="1"/>
  <c r="C1305" i="1"/>
  <c r="G1305" i="1" s="1"/>
  <c r="H1304" i="1"/>
  <c r="G1304" i="1"/>
  <c r="D1304" i="1"/>
  <c r="C1304" i="1"/>
  <c r="H1303" i="1"/>
  <c r="D1303" i="1"/>
  <c r="C1303" i="1"/>
  <c r="G1303" i="1" s="1"/>
  <c r="D1302" i="1"/>
  <c r="H1302" i="1" s="1"/>
  <c r="C1302" i="1"/>
  <c r="D1301" i="1"/>
  <c r="C1301" i="1"/>
  <c r="D1300" i="1"/>
  <c r="H1300" i="1" s="1"/>
  <c r="C1300" i="1"/>
  <c r="D1299" i="1"/>
  <c r="C1299" i="1"/>
  <c r="D1298" i="1"/>
  <c r="G1298" i="1" s="1"/>
  <c r="C1298" i="1"/>
  <c r="D1297" i="1"/>
  <c r="C1297" i="1"/>
  <c r="G1297" i="1" s="1"/>
  <c r="H1296" i="1"/>
  <c r="G1296" i="1"/>
  <c r="D1296" i="1"/>
  <c r="C1296" i="1"/>
  <c r="D1295" i="1"/>
  <c r="H1295" i="1" s="1"/>
  <c r="C1295" i="1"/>
  <c r="G1295" i="1" s="1"/>
  <c r="D1294" i="1"/>
  <c r="H1294" i="1" s="1"/>
  <c r="C1294" i="1"/>
  <c r="D1293" i="1"/>
  <c r="C1293" i="1"/>
  <c r="D1292" i="1"/>
  <c r="C1292" i="1"/>
  <c r="D1291" i="1"/>
  <c r="C1291" i="1"/>
  <c r="G1291" i="1" s="1"/>
  <c r="D1290" i="1"/>
  <c r="H1290" i="1" s="1"/>
  <c r="C1290" i="1"/>
  <c r="H1289" i="1"/>
  <c r="D1289" i="1"/>
  <c r="C1289" i="1"/>
  <c r="G1289" i="1" s="1"/>
  <c r="D1288" i="1"/>
  <c r="G1288" i="1" s="1"/>
  <c r="C1288" i="1"/>
  <c r="H1287" i="1"/>
  <c r="D1287" i="1"/>
  <c r="C1287" i="1"/>
  <c r="D1286" i="1"/>
  <c r="H1286" i="1" s="1"/>
  <c r="C1286" i="1"/>
  <c r="D1285" i="1"/>
  <c r="C1285" i="1"/>
  <c r="D1284" i="1"/>
  <c r="H1284" i="1" s="1"/>
  <c r="C1284" i="1"/>
  <c r="D1283" i="1"/>
  <c r="C1283" i="1"/>
  <c r="D1282" i="1"/>
  <c r="G1282" i="1" s="1"/>
  <c r="C1282" i="1"/>
  <c r="D1281" i="1"/>
  <c r="C1281" i="1"/>
  <c r="G1281" i="1" s="1"/>
  <c r="H1280" i="1"/>
  <c r="G1280" i="1"/>
  <c r="D1280" i="1"/>
  <c r="C1280" i="1"/>
  <c r="D1279" i="1"/>
  <c r="H1279" i="1" s="1"/>
  <c r="C1279" i="1"/>
  <c r="G1279" i="1" s="1"/>
  <c r="D1278" i="1"/>
  <c r="H1278" i="1" s="1"/>
  <c r="C1278" i="1"/>
  <c r="D1277" i="1"/>
  <c r="C1277" i="1"/>
  <c r="D1276" i="1"/>
  <c r="C1276" i="1"/>
  <c r="D1275" i="1"/>
  <c r="C1275" i="1"/>
  <c r="G1275" i="1" s="1"/>
  <c r="D1274" i="1"/>
  <c r="H1274" i="1" s="1"/>
  <c r="C1274" i="1"/>
  <c r="H1273" i="1"/>
  <c r="D1273" i="1"/>
  <c r="C1273" i="1"/>
  <c r="G1273" i="1" s="1"/>
  <c r="D1272" i="1"/>
  <c r="G1272" i="1" s="1"/>
  <c r="C1272" i="1"/>
  <c r="H1271" i="1"/>
  <c r="D1271" i="1"/>
  <c r="C1271" i="1"/>
  <c r="D1270" i="1"/>
  <c r="H1270" i="1" s="1"/>
  <c r="C1270" i="1"/>
  <c r="D1269" i="1"/>
  <c r="C1269" i="1"/>
  <c r="D1268" i="1"/>
  <c r="H1268" i="1" s="1"/>
  <c r="C1268" i="1"/>
  <c r="D1267" i="1"/>
  <c r="C1267" i="1"/>
  <c r="D1266" i="1"/>
  <c r="G1266" i="1" s="1"/>
  <c r="C1266" i="1"/>
  <c r="D1265" i="1"/>
  <c r="C1265" i="1"/>
  <c r="G1265" i="1" s="1"/>
  <c r="D1264" i="1"/>
  <c r="G1264" i="1" s="1"/>
  <c r="C1264" i="1"/>
  <c r="D1263" i="1"/>
  <c r="H1263" i="1" s="1"/>
  <c r="C1263" i="1"/>
  <c r="G1263" i="1" s="1"/>
  <c r="D1262" i="1"/>
  <c r="H1262" i="1" s="1"/>
  <c r="C1262" i="1"/>
  <c r="D1261" i="1"/>
  <c r="C1261" i="1"/>
  <c r="D1260" i="1"/>
  <c r="C1260" i="1"/>
  <c r="D1259" i="1"/>
  <c r="C1259" i="1"/>
  <c r="G1259" i="1" s="1"/>
  <c r="D1258" i="1"/>
  <c r="H1258" i="1" s="1"/>
  <c r="C1258" i="1"/>
  <c r="D1257" i="1"/>
  <c r="H1257" i="1" s="1"/>
  <c r="C1257" i="1"/>
  <c r="G1257" i="1" s="1"/>
  <c r="D1256" i="1"/>
  <c r="H1256" i="1" s="1"/>
  <c r="C1256" i="1"/>
  <c r="H1255" i="1"/>
  <c r="D1255" i="1"/>
  <c r="C1255" i="1"/>
  <c r="G1255" i="1" s="1"/>
  <c r="D1254" i="1"/>
  <c r="H1254" i="1" s="1"/>
  <c r="C1254" i="1"/>
  <c r="D1253" i="1"/>
  <c r="C1253" i="1"/>
  <c r="D1252" i="1"/>
  <c r="H1252" i="1" s="1"/>
  <c r="C1252" i="1"/>
  <c r="D1251" i="1"/>
  <c r="C1251" i="1"/>
  <c r="D1250" i="1"/>
  <c r="G1250" i="1" s="1"/>
  <c r="C1250" i="1"/>
  <c r="D1249" i="1"/>
  <c r="C1249" i="1"/>
  <c r="G1249" i="1" s="1"/>
  <c r="H1248" i="1"/>
  <c r="D1248" i="1"/>
  <c r="G1248" i="1" s="1"/>
  <c r="C1248" i="1"/>
  <c r="D1247" i="1"/>
  <c r="H1247" i="1" s="1"/>
  <c r="C1247" i="1"/>
  <c r="G1247" i="1" s="1"/>
  <c r="D1246" i="1"/>
  <c r="H1246" i="1" s="1"/>
  <c r="C1246" i="1"/>
  <c r="D1245" i="1"/>
  <c r="C1245" i="1"/>
  <c r="G1245" i="1" s="1"/>
  <c r="D1244" i="1"/>
  <c r="C1244" i="1"/>
  <c r="D1243" i="1"/>
  <c r="C1243" i="1"/>
  <c r="G1243" i="1" s="1"/>
  <c r="D1242" i="1"/>
  <c r="H1242" i="1" s="1"/>
  <c r="C1242" i="1"/>
  <c r="D1241" i="1"/>
  <c r="H1241" i="1" s="1"/>
  <c r="C1241" i="1"/>
  <c r="G1241" i="1" s="1"/>
  <c r="D1240" i="1"/>
  <c r="H1240" i="1" s="1"/>
  <c r="C1240" i="1"/>
  <c r="D1239" i="1"/>
  <c r="H1239" i="1" s="1"/>
  <c r="C1239" i="1"/>
  <c r="G1239" i="1" s="1"/>
  <c r="D1238" i="1"/>
  <c r="H1238" i="1" s="1"/>
  <c r="C1238" i="1"/>
  <c r="D1237" i="1"/>
  <c r="C1237" i="1"/>
  <c r="C1236" i="1"/>
  <c r="C1235" i="1"/>
  <c r="D1234" i="1"/>
  <c r="G1234" i="1" s="1"/>
  <c r="C1234" i="1"/>
  <c r="D1233" i="1"/>
  <c r="C1233" i="1"/>
  <c r="D1232" i="1"/>
  <c r="H1232" i="1" s="1"/>
  <c r="C1232" i="1"/>
  <c r="D1231" i="1"/>
  <c r="H1231" i="1" s="1"/>
  <c r="C1231" i="1"/>
  <c r="G1231" i="1" s="1"/>
  <c r="D1230" i="1"/>
  <c r="H1230" i="1" s="1"/>
  <c r="C1230" i="1"/>
  <c r="D1229" i="1"/>
  <c r="C1229" i="1"/>
  <c r="G1229" i="1" s="1"/>
  <c r="D1228" i="1"/>
  <c r="C1228" i="1"/>
  <c r="C1227" i="1"/>
  <c r="D1226" i="1"/>
  <c r="H1226" i="1" s="1"/>
  <c r="C1226" i="1"/>
  <c r="D1225" i="1"/>
  <c r="H1225" i="1" s="1"/>
  <c r="C1225" i="1"/>
  <c r="G1225" i="1" s="1"/>
  <c r="D1224" i="1"/>
  <c r="H1224" i="1" s="1"/>
  <c r="C1224" i="1"/>
  <c r="C1223" i="1"/>
  <c r="D1221" i="1"/>
  <c r="C1221" i="1"/>
  <c r="D1220" i="1"/>
  <c r="H1220" i="1" s="1"/>
  <c r="C1220" i="1"/>
  <c r="D1219" i="1"/>
  <c r="C1219" i="1"/>
  <c r="D1218" i="1"/>
  <c r="H1218" i="1" s="1"/>
  <c r="C1218" i="1"/>
  <c r="D1217" i="1"/>
  <c r="C1217" i="1"/>
  <c r="D1216" i="1"/>
  <c r="H1216" i="1" s="1"/>
  <c r="C1216" i="1"/>
  <c r="D1213" i="1"/>
  <c r="C1213" i="1"/>
  <c r="D1212" i="1"/>
  <c r="C1212" i="1"/>
  <c r="H1212" i="1" s="1"/>
  <c r="D1211" i="1"/>
  <c r="C1211" i="1"/>
  <c r="D1210" i="1"/>
  <c r="C1210" i="1"/>
  <c r="H1210" i="1" s="1"/>
  <c r="D1209" i="1"/>
  <c r="C1209" i="1"/>
  <c r="D1208" i="1"/>
  <c r="C1208" i="1"/>
  <c r="D1207" i="1"/>
  <c r="C1207" i="1"/>
  <c r="D1206" i="1"/>
  <c r="C1206" i="1"/>
  <c r="H1206" i="1" s="1"/>
  <c r="D1205" i="1"/>
  <c r="C1205" i="1"/>
  <c r="D1204" i="1"/>
  <c r="C1204" i="1"/>
  <c r="D1203" i="1"/>
  <c r="C1203" i="1"/>
  <c r="D1202" i="1"/>
  <c r="C1202" i="1"/>
  <c r="H1202" i="1" s="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2" i="1"/>
  <c r="C1182" i="1"/>
  <c r="H1182" i="1" s="1"/>
  <c r="D1181" i="1"/>
  <c r="C1181" i="1"/>
  <c r="D1180" i="1"/>
  <c r="C1180" i="1"/>
  <c r="D1179" i="1"/>
  <c r="C1179" i="1"/>
  <c r="D1178" i="1"/>
  <c r="C1178" i="1"/>
  <c r="H1178" i="1" s="1"/>
  <c r="D1177" i="1"/>
  <c r="C1177" i="1"/>
  <c r="D1176" i="1"/>
  <c r="C1176" i="1"/>
  <c r="H1176" i="1" s="1"/>
  <c r="C1175" i="1"/>
  <c r="D1174" i="1"/>
  <c r="C1174" i="1"/>
  <c r="H1174" i="1" s="1"/>
  <c r="D1173" i="1"/>
  <c r="C1173" i="1"/>
  <c r="D1172" i="1"/>
  <c r="C1172" i="1"/>
  <c r="D1171" i="1"/>
  <c r="C1171" i="1"/>
  <c r="D1170" i="1"/>
  <c r="C1170" i="1"/>
  <c r="H1170" i="1" s="1"/>
  <c r="D1169" i="1"/>
  <c r="C1169" i="1"/>
  <c r="C1168" i="1"/>
  <c r="C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C1157" i="1"/>
  <c r="D1156" i="1"/>
  <c r="C1156" i="1"/>
  <c r="H1156" i="1" s="1"/>
  <c r="D1155" i="1"/>
  <c r="C1155" i="1"/>
  <c r="C1154" i="1"/>
  <c r="D1151" i="1"/>
  <c r="C1151" i="1"/>
  <c r="D1150" i="1"/>
  <c r="C1150" i="1"/>
  <c r="H1150" i="1" s="1"/>
  <c r="D1149" i="1"/>
  <c r="C1149" i="1"/>
  <c r="C1148" i="1"/>
  <c r="D1147" i="1"/>
  <c r="C1147" i="1"/>
  <c r="D1146" i="1"/>
  <c r="C1146" i="1"/>
  <c r="H1146" i="1" s="1"/>
  <c r="D1145" i="1"/>
  <c r="C1145" i="1"/>
  <c r="D1144" i="1"/>
  <c r="C1144" i="1"/>
  <c r="D1143" i="1"/>
  <c r="C1143" i="1"/>
  <c r="D1142" i="1"/>
  <c r="C1142" i="1"/>
  <c r="H1142" i="1" s="1"/>
  <c r="D1141" i="1"/>
  <c r="C1141" i="1"/>
  <c r="D1140" i="1"/>
  <c r="C1140" i="1"/>
  <c r="H1140" i="1" s="1"/>
  <c r="D1139" i="1"/>
  <c r="C1139" i="1"/>
  <c r="D1138" i="1"/>
  <c r="C1138" i="1"/>
  <c r="H1138" i="1" s="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C1127" i="1"/>
  <c r="D1126" i="1"/>
  <c r="C1126" i="1"/>
  <c r="D1125" i="1"/>
  <c r="C1125" i="1"/>
  <c r="D1123" i="1"/>
  <c r="C1123" i="1"/>
  <c r="D1122" i="1"/>
  <c r="C1122" i="1"/>
  <c r="D1121" i="1"/>
  <c r="C1121" i="1"/>
  <c r="C1120" i="1"/>
  <c r="D1119" i="1"/>
  <c r="C1119" i="1"/>
  <c r="D1118" i="1"/>
  <c r="C1118" i="1"/>
  <c r="D1117" i="1"/>
  <c r="C1117" i="1"/>
  <c r="D1116" i="1"/>
  <c r="C1116" i="1"/>
  <c r="H1116" i="1" s="1"/>
  <c r="D1115" i="1"/>
  <c r="C1115" i="1"/>
  <c r="D1114" i="1"/>
  <c r="C1114"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G1101" i="1" s="1"/>
  <c r="C1101" i="1"/>
  <c r="H1101" i="1" s="1"/>
  <c r="D1100" i="1"/>
  <c r="C1100" i="1"/>
  <c r="D1099" i="1"/>
  <c r="C1099" i="1"/>
  <c r="D1098" i="1"/>
  <c r="C1098" i="1"/>
  <c r="D1097" i="1"/>
  <c r="C1097" i="1"/>
  <c r="H1097" i="1" s="1"/>
  <c r="D1096" i="1"/>
  <c r="D1095" i="1"/>
  <c r="G1095" i="1" s="1"/>
  <c r="C1095" i="1"/>
  <c r="D1094" i="1"/>
  <c r="C1094" i="1"/>
  <c r="D1093" i="1"/>
  <c r="G1093" i="1" s="1"/>
  <c r="C1093" i="1"/>
  <c r="H1093" i="1" s="1"/>
  <c r="D1092" i="1"/>
  <c r="C1092" i="1"/>
  <c r="D1091" i="1"/>
  <c r="C1091" i="1"/>
  <c r="D1090" i="1"/>
  <c r="C1090" i="1"/>
  <c r="D1089" i="1"/>
  <c r="C1089" i="1"/>
  <c r="H1089" i="1" s="1"/>
  <c r="D1088" i="1"/>
  <c r="C1088" i="1"/>
  <c r="D1087" i="1"/>
  <c r="G1087" i="1" s="1"/>
  <c r="C1087" i="1"/>
  <c r="D1086" i="1"/>
  <c r="C1086" i="1"/>
  <c r="D1085" i="1"/>
  <c r="G1085" i="1" s="1"/>
  <c r="C1085" i="1"/>
  <c r="H1085" i="1" s="1"/>
  <c r="C1084" i="1"/>
  <c r="D1083" i="1"/>
  <c r="C1083" i="1"/>
  <c r="D1082" i="1"/>
  <c r="C1082" i="1"/>
  <c r="D1081" i="1"/>
  <c r="C1081" i="1"/>
  <c r="H1081" i="1" s="1"/>
  <c r="D1080" i="1"/>
  <c r="C1080" i="1"/>
  <c r="D1079" i="1"/>
  <c r="G1079" i="1" s="1"/>
  <c r="C1079" i="1"/>
  <c r="D1078" i="1"/>
  <c r="C1078" i="1"/>
  <c r="D1077" i="1"/>
  <c r="G1077" i="1" s="1"/>
  <c r="C1077" i="1"/>
  <c r="H1077" i="1" s="1"/>
  <c r="D1076" i="1"/>
  <c r="C1076" i="1"/>
  <c r="D1075" i="1"/>
  <c r="C1075" i="1"/>
  <c r="H1075" i="1" s="1"/>
  <c r="D1074" i="1"/>
  <c r="C1074" i="1"/>
  <c r="D1073" i="1"/>
  <c r="C1073" i="1"/>
  <c r="H1073" i="1" s="1"/>
  <c r="D1072" i="1"/>
  <c r="C1072" i="1"/>
  <c r="D1071" i="1"/>
  <c r="G1071" i="1" s="1"/>
  <c r="C1071" i="1"/>
  <c r="D1070" i="1"/>
  <c r="C1070" i="1"/>
  <c r="D1069" i="1"/>
  <c r="G1069" i="1" s="1"/>
  <c r="C1069" i="1"/>
  <c r="H1069" i="1" s="1"/>
  <c r="D1068" i="1"/>
  <c r="C1068" i="1"/>
  <c r="D1067" i="1"/>
  <c r="C1067" i="1"/>
  <c r="D1066" i="1"/>
  <c r="C1066" i="1"/>
  <c r="C1065" i="1"/>
  <c r="D1064" i="1"/>
  <c r="C1064" i="1"/>
  <c r="D1063" i="1"/>
  <c r="C1063" i="1"/>
  <c r="D1062" i="1"/>
  <c r="C1062" i="1"/>
  <c r="D1061" i="1"/>
  <c r="G1061" i="1" s="1"/>
  <c r="C1061" i="1"/>
  <c r="D1060" i="1"/>
  <c r="C1060" i="1"/>
  <c r="D1059" i="1"/>
  <c r="C1059" i="1"/>
  <c r="H1059" i="1" s="1"/>
  <c r="D1058" i="1"/>
  <c r="C1058" i="1"/>
  <c r="D1057" i="1"/>
  <c r="C1057" i="1"/>
  <c r="C1056" i="1"/>
  <c r="D1055" i="1"/>
  <c r="G1055" i="1" s="1"/>
  <c r="C1055" i="1"/>
  <c r="D1054" i="1"/>
  <c r="C1054" i="1"/>
  <c r="G1053" i="1"/>
  <c r="D1053" i="1"/>
  <c r="C1053" i="1"/>
  <c r="H1053" i="1" s="1"/>
  <c r="D1052" i="1"/>
  <c r="C1052" i="1"/>
  <c r="D1051" i="1"/>
  <c r="C1051" i="1"/>
  <c r="D1050" i="1"/>
  <c r="C1050" i="1"/>
  <c r="D1049" i="1"/>
  <c r="C1049" i="1"/>
  <c r="H1049" i="1" s="1"/>
  <c r="C1048" i="1"/>
  <c r="D1045" i="1"/>
  <c r="G1045" i="1" s="1"/>
  <c r="C1045" i="1"/>
  <c r="D1044" i="1"/>
  <c r="C1044" i="1"/>
  <c r="D1043" i="1"/>
  <c r="C1043" i="1"/>
  <c r="H1043" i="1" s="1"/>
  <c r="D1042" i="1"/>
  <c r="C1042" i="1"/>
  <c r="C1041" i="1"/>
  <c r="D1040" i="1"/>
  <c r="C1040" i="1"/>
  <c r="D1039" i="1"/>
  <c r="G1039" i="1" s="1"/>
  <c r="C1039" i="1"/>
  <c r="D1038" i="1"/>
  <c r="C1038" i="1"/>
  <c r="D1037" i="1"/>
  <c r="G1037" i="1" s="1"/>
  <c r="C1037" i="1"/>
  <c r="H1037" i="1" s="1"/>
  <c r="D1036" i="1"/>
  <c r="C1036" i="1"/>
  <c r="D1035" i="1"/>
  <c r="C1035" i="1"/>
  <c r="C1034" i="1"/>
  <c r="D1033" i="1"/>
  <c r="C1033" i="1"/>
  <c r="H1033" i="1" s="1"/>
  <c r="D1032" i="1"/>
  <c r="C1032" i="1"/>
  <c r="D1031" i="1"/>
  <c r="G1031" i="1" s="1"/>
  <c r="C1031" i="1"/>
  <c r="D1030" i="1"/>
  <c r="C1030" i="1"/>
  <c r="D1029" i="1"/>
  <c r="G1029" i="1" s="1"/>
  <c r="C1029" i="1"/>
  <c r="H1029" i="1" s="1"/>
  <c r="D1028" i="1"/>
  <c r="C1028" i="1"/>
  <c r="D1027" i="1"/>
  <c r="C1027" i="1"/>
  <c r="H1027" i="1" s="1"/>
  <c r="D1026" i="1"/>
  <c r="C1026" i="1"/>
  <c r="D1025" i="1"/>
  <c r="C1025" i="1"/>
  <c r="H1025" i="1" s="1"/>
  <c r="D1024" i="1"/>
  <c r="C1024" i="1"/>
  <c r="D1023" i="1"/>
  <c r="G1023" i="1" s="1"/>
  <c r="C1023" i="1"/>
  <c r="D1022" i="1"/>
  <c r="C1022" i="1"/>
  <c r="D1021" i="1"/>
  <c r="G1021" i="1" s="1"/>
  <c r="C1021" i="1"/>
  <c r="H1021" i="1" s="1"/>
  <c r="D1020" i="1"/>
  <c r="C1020" i="1"/>
  <c r="D1019" i="1"/>
  <c r="C1019" i="1"/>
  <c r="D1018" i="1"/>
  <c r="C1018" i="1"/>
  <c r="D1017" i="1"/>
  <c r="C1017" i="1"/>
  <c r="H1017" i="1" s="1"/>
  <c r="D1016" i="1"/>
  <c r="C1016" i="1"/>
  <c r="D1015" i="1"/>
  <c r="G1015" i="1" s="1"/>
  <c r="C1015" i="1"/>
  <c r="D1014" i="1"/>
  <c r="C1014" i="1"/>
  <c r="H1014" i="1" s="1"/>
  <c r="D1013" i="1"/>
  <c r="C1013" i="1"/>
  <c r="H1013" i="1" s="1"/>
  <c r="D1012" i="1"/>
  <c r="C1012" i="1"/>
  <c r="D1011" i="1"/>
  <c r="H1011" i="1" s="1"/>
  <c r="C1011" i="1"/>
  <c r="G1011" i="1" s="1"/>
  <c r="D1010" i="1"/>
  <c r="G1010" i="1" s="1"/>
  <c r="C1010" i="1"/>
  <c r="H1010" i="1" s="1"/>
  <c r="H1009" i="1"/>
  <c r="D1009" i="1"/>
  <c r="G1009" i="1" s="1"/>
  <c r="C1009" i="1"/>
  <c r="D1008" i="1"/>
  <c r="G1008" i="1" s="1"/>
  <c r="C1008" i="1"/>
  <c r="H1008" i="1" s="1"/>
  <c r="C1007" i="1"/>
  <c r="D1006" i="1"/>
  <c r="G1006" i="1" s="1"/>
  <c r="C1006" i="1"/>
  <c r="H1006" i="1" s="1"/>
  <c r="H1005" i="1"/>
  <c r="G1005" i="1"/>
  <c r="D1005" i="1"/>
  <c r="C1005" i="1"/>
  <c r="D1004" i="1"/>
  <c r="G1004" i="1" s="1"/>
  <c r="C1004" i="1"/>
  <c r="H1004" i="1" s="1"/>
  <c r="D1003" i="1"/>
  <c r="H1003" i="1" s="1"/>
  <c r="C1003" i="1"/>
  <c r="D1002" i="1"/>
  <c r="G1002" i="1" s="1"/>
  <c r="C1002" i="1"/>
  <c r="H1002" i="1" s="1"/>
  <c r="D1001" i="1"/>
  <c r="H1001" i="1" s="1"/>
  <c r="C1001" i="1"/>
  <c r="D1000" i="1"/>
  <c r="G1000" i="1" s="1"/>
  <c r="C1000" i="1"/>
  <c r="H1000" i="1" s="1"/>
  <c r="D999" i="1"/>
  <c r="H999" i="1" s="1"/>
  <c r="C999" i="1"/>
  <c r="G998" i="1"/>
  <c r="D998" i="1"/>
  <c r="C998" i="1"/>
  <c r="H998" i="1" s="1"/>
  <c r="C997" i="1"/>
  <c r="D996" i="1"/>
  <c r="G996" i="1" s="1"/>
  <c r="C996" i="1"/>
  <c r="D995" i="1"/>
  <c r="H995" i="1" s="1"/>
  <c r="C995" i="1"/>
  <c r="D994" i="1"/>
  <c r="G994" i="1" s="1"/>
  <c r="C994" i="1"/>
  <c r="H994" i="1" s="1"/>
  <c r="H993" i="1"/>
  <c r="D993" i="1"/>
  <c r="G993" i="1" s="1"/>
  <c r="C993" i="1"/>
  <c r="D992" i="1"/>
  <c r="G992" i="1" s="1"/>
  <c r="C992" i="1"/>
  <c r="H992" i="1" s="1"/>
  <c r="C991" i="1"/>
  <c r="C990" i="1"/>
  <c r="D989" i="1"/>
  <c r="H989" i="1" s="1"/>
  <c r="C989" i="1"/>
  <c r="D988" i="1"/>
  <c r="G988" i="1" s="1"/>
  <c r="C988" i="1"/>
  <c r="D987" i="1"/>
  <c r="H987" i="1" s="1"/>
  <c r="C987" i="1"/>
  <c r="C986" i="1"/>
  <c r="H983" i="1"/>
  <c r="G983" i="1"/>
  <c r="D983" i="1"/>
  <c r="C983" i="1"/>
  <c r="G982" i="1"/>
  <c r="D982" i="1"/>
  <c r="C982" i="1"/>
  <c r="H982" i="1" s="1"/>
  <c r="H981" i="1"/>
  <c r="G981" i="1"/>
  <c r="D981" i="1"/>
  <c r="C981" i="1"/>
  <c r="G980" i="1"/>
  <c r="D980" i="1"/>
  <c r="C980" i="1"/>
  <c r="H980" i="1" s="1"/>
  <c r="H979" i="1"/>
  <c r="G979" i="1"/>
  <c r="D979" i="1"/>
  <c r="C979" i="1"/>
  <c r="G978" i="1"/>
  <c r="D978" i="1"/>
  <c r="C978" i="1"/>
  <c r="H978" i="1" s="1"/>
  <c r="H977" i="1"/>
  <c r="G977" i="1"/>
  <c r="D977" i="1"/>
  <c r="C977" i="1"/>
  <c r="G976" i="1"/>
  <c r="D976" i="1"/>
  <c r="C976" i="1"/>
  <c r="H976" i="1" s="1"/>
  <c r="H975" i="1"/>
  <c r="G975" i="1"/>
  <c r="D975" i="1"/>
  <c r="C975" i="1"/>
  <c r="G974" i="1"/>
  <c r="D974" i="1"/>
  <c r="C974" i="1"/>
  <c r="H974" i="1" s="1"/>
  <c r="H973" i="1"/>
  <c r="G973" i="1"/>
  <c r="D973" i="1"/>
  <c r="C973" i="1"/>
  <c r="G972" i="1"/>
  <c r="D972" i="1"/>
  <c r="C972" i="1"/>
  <c r="H972" i="1" s="1"/>
  <c r="H971" i="1"/>
  <c r="G971" i="1"/>
  <c r="D971" i="1"/>
  <c r="C971" i="1"/>
  <c r="G970" i="1"/>
  <c r="D970" i="1"/>
  <c r="C970" i="1"/>
  <c r="H970" i="1" s="1"/>
  <c r="H969" i="1"/>
  <c r="G969" i="1"/>
  <c r="D969" i="1"/>
  <c r="C969" i="1"/>
  <c r="G968" i="1"/>
  <c r="D968" i="1"/>
  <c r="C968" i="1"/>
  <c r="H968" i="1" s="1"/>
  <c r="H967" i="1"/>
  <c r="G967" i="1"/>
  <c r="D967" i="1"/>
  <c r="C967" i="1"/>
  <c r="G966" i="1"/>
  <c r="D966" i="1"/>
  <c r="C966" i="1"/>
  <c r="H966" i="1" s="1"/>
  <c r="H965" i="1"/>
  <c r="G965" i="1"/>
  <c r="D965" i="1"/>
  <c r="C965" i="1"/>
  <c r="G964" i="1"/>
  <c r="D964" i="1"/>
  <c r="C964" i="1"/>
  <c r="H964" i="1" s="1"/>
  <c r="H963" i="1"/>
  <c r="G963" i="1"/>
  <c r="D963" i="1"/>
  <c r="C963" i="1"/>
  <c r="G962" i="1"/>
  <c r="D962" i="1"/>
  <c r="C962" i="1"/>
  <c r="H962" i="1" s="1"/>
  <c r="H961" i="1"/>
  <c r="G961" i="1"/>
  <c r="D961" i="1"/>
  <c r="C961" i="1"/>
  <c r="G960" i="1"/>
  <c r="D960" i="1"/>
  <c r="C960" i="1"/>
  <c r="H960" i="1" s="1"/>
  <c r="H959" i="1"/>
  <c r="G959" i="1"/>
  <c r="D959" i="1"/>
  <c r="C959" i="1"/>
  <c r="G958" i="1"/>
  <c r="D958" i="1"/>
  <c r="C958" i="1"/>
  <c r="H958" i="1" s="1"/>
  <c r="H957" i="1"/>
  <c r="G957" i="1"/>
  <c r="D957" i="1"/>
  <c r="C957" i="1"/>
  <c r="G956" i="1"/>
  <c r="D956" i="1"/>
  <c r="C956" i="1"/>
  <c r="H956" i="1" s="1"/>
  <c r="H955" i="1"/>
  <c r="G955" i="1"/>
  <c r="D955" i="1"/>
  <c r="C955" i="1"/>
  <c r="G954" i="1"/>
  <c r="D954" i="1"/>
  <c r="C954" i="1"/>
  <c r="H954" i="1" s="1"/>
  <c r="H953" i="1"/>
  <c r="G953" i="1"/>
  <c r="D953" i="1"/>
  <c r="C953" i="1"/>
  <c r="G952" i="1"/>
  <c r="D952" i="1"/>
  <c r="C952" i="1"/>
  <c r="H952" i="1" s="1"/>
  <c r="H951" i="1"/>
  <c r="G951" i="1"/>
  <c r="D951" i="1"/>
  <c r="C951" i="1"/>
  <c r="G950" i="1"/>
  <c r="D950" i="1"/>
  <c r="C950" i="1"/>
  <c r="H950" i="1" s="1"/>
  <c r="H949" i="1"/>
  <c r="G949" i="1"/>
  <c r="D949" i="1"/>
  <c r="C949" i="1"/>
  <c r="G948" i="1"/>
  <c r="D948" i="1"/>
  <c r="C948" i="1"/>
  <c r="H948" i="1" s="1"/>
  <c r="H947" i="1"/>
  <c r="G947" i="1"/>
  <c r="D947" i="1"/>
  <c r="C947" i="1"/>
  <c r="G946" i="1"/>
  <c r="D946" i="1"/>
  <c r="C946" i="1"/>
  <c r="H946" i="1" s="1"/>
  <c r="H945" i="1"/>
  <c r="G945" i="1"/>
  <c r="D945" i="1"/>
  <c r="C945" i="1"/>
  <c r="G944" i="1"/>
  <c r="D944" i="1"/>
  <c r="C944" i="1"/>
  <c r="H944" i="1" s="1"/>
  <c r="H943" i="1"/>
  <c r="G943" i="1"/>
  <c r="D943" i="1"/>
  <c r="C943" i="1"/>
  <c r="G942" i="1"/>
  <c r="D942" i="1"/>
  <c r="C942" i="1"/>
  <c r="H942" i="1" s="1"/>
  <c r="H941" i="1"/>
  <c r="G941" i="1"/>
  <c r="D941" i="1"/>
  <c r="C941" i="1"/>
  <c r="G940" i="1"/>
  <c r="D940" i="1"/>
  <c r="C940" i="1"/>
  <c r="H940" i="1" s="1"/>
  <c r="H939" i="1"/>
  <c r="G939" i="1"/>
  <c r="D939" i="1"/>
  <c r="C939" i="1"/>
  <c r="G938" i="1"/>
  <c r="D938" i="1"/>
  <c r="C938" i="1"/>
  <c r="H938" i="1" s="1"/>
  <c r="H937" i="1"/>
  <c r="G937" i="1"/>
  <c r="D937" i="1"/>
  <c r="C937" i="1"/>
  <c r="G936" i="1"/>
  <c r="D936" i="1"/>
  <c r="C936" i="1"/>
  <c r="H936" i="1" s="1"/>
  <c r="H935" i="1"/>
  <c r="G935" i="1"/>
  <c r="D935" i="1"/>
  <c r="C935" i="1"/>
  <c r="G934" i="1"/>
  <c r="D934" i="1"/>
  <c r="C934" i="1"/>
  <c r="H934" i="1" s="1"/>
  <c r="H933" i="1"/>
  <c r="G933" i="1"/>
  <c r="D933" i="1"/>
  <c r="C933" i="1"/>
  <c r="G932" i="1"/>
  <c r="D932" i="1"/>
  <c r="C932" i="1"/>
  <c r="H932" i="1" s="1"/>
  <c r="H931" i="1"/>
  <c r="G931" i="1"/>
  <c r="D931" i="1"/>
  <c r="C931" i="1"/>
  <c r="G930" i="1"/>
  <c r="D930" i="1"/>
  <c r="C930" i="1"/>
  <c r="H930" i="1" s="1"/>
  <c r="H929" i="1"/>
  <c r="G929" i="1"/>
  <c r="D929" i="1"/>
  <c r="C929" i="1"/>
  <c r="G928" i="1"/>
  <c r="D928" i="1"/>
  <c r="C928" i="1"/>
  <c r="H928" i="1" s="1"/>
  <c r="H927" i="1"/>
  <c r="G927" i="1"/>
  <c r="D927" i="1"/>
  <c r="C927" i="1"/>
  <c r="G926" i="1"/>
  <c r="D926" i="1"/>
  <c r="C926" i="1"/>
  <c r="H926" i="1" s="1"/>
  <c r="H925" i="1"/>
  <c r="G925" i="1"/>
  <c r="D925" i="1"/>
  <c r="C925" i="1"/>
  <c r="G924" i="1"/>
  <c r="D924" i="1"/>
  <c r="C924" i="1"/>
  <c r="H924" i="1" s="1"/>
  <c r="H923" i="1"/>
  <c r="G923" i="1"/>
  <c r="D923" i="1"/>
  <c r="C923" i="1"/>
  <c r="G922" i="1"/>
  <c r="D922" i="1"/>
  <c r="C922" i="1"/>
  <c r="H922" i="1" s="1"/>
  <c r="H921" i="1"/>
  <c r="G921" i="1"/>
  <c r="D921" i="1"/>
  <c r="C921" i="1"/>
  <c r="G920" i="1"/>
  <c r="D920" i="1"/>
  <c r="C920" i="1"/>
  <c r="H920" i="1" s="1"/>
  <c r="H919" i="1"/>
  <c r="G919" i="1"/>
  <c r="D919" i="1"/>
  <c r="C919" i="1"/>
  <c r="G918" i="1"/>
  <c r="D918" i="1"/>
  <c r="C918" i="1"/>
  <c r="H918" i="1" s="1"/>
  <c r="H917" i="1"/>
  <c r="G917" i="1"/>
  <c r="D917" i="1"/>
  <c r="C917" i="1"/>
  <c r="G916" i="1"/>
  <c r="D916" i="1"/>
  <c r="C916" i="1"/>
  <c r="H916" i="1" s="1"/>
  <c r="H915" i="1"/>
  <c r="G915" i="1"/>
  <c r="D915" i="1"/>
  <c r="C915" i="1"/>
  <c r="G914" i="1"/>
  <c r="D914" i="1"/>
  <c r="C914" i="1"/>
  <c r="H914" i="1" s="1"/>
  <c r="H913" i="1"/>
  <c r="G913" i="1"/>
  <c r="D913" i="1"/>
  <c r="C913" i="1"/>
  <c r="G912" i="1"/>
  <c r="D912" i="1"/>
  <c r="C912" i="1"/>
  <c r="H912" i="1" s="1"/>
  <c r="H911" i="1"/>
  <c r="G911" i="1"/>
  <c r="D911" i="1"/>
  <c r="C911" i="1"/>
  <c r="G910" i="1"/>
  <c r="D910" i="1"/>
  <c r="C910" i="1"/>
  <c r="H910" i="1" s="1"/>
  <c r="H909" i="1"/>
  <c r="G909" i="1"/>
  <c r="D909" i="1"/>
  <c r="C909" i="1"/>
  <c r="G908" i="1"/>
  <c r="D908" i="1"/>
  <c r="C908" i="1"/>
  <c r="H908" i="1" s="1"/>
  <c r="H907" i="1"/>
  <c r="G907" i="1"/>
  <c r="D907" i="1"/>
  <c r="C907" i="1"/>
  <c r="G906" i="1"/>
  <c r="D906" i="1"/>
  <c r="C906" i="1"/>
  <c r="H906" i="1" s="1"/>
  <c r="H905" i="1"/>
  <c r="G905" i="1"/>
  <c r="D905" i="1"/>
  <c r="C905" i="1"/>
  <c r="G904" i="1"/>
  <c r="D904" i="1"/>
  <c r="C904" i="1"/>
  <c r="H904" i="1" s="1"/>
  <c r="H903" i="1"/>
  <c r="G903" i="1"/>
  <c r="D903" i="1"/>
  <c r="C903" i="1"/>
  <c r="G902" i="1"/>
  <c r="D902" i="1"/>
  <c r="C902" i="1"/>
  <c r="H902" i="1" s="1"/>
  <c r="H901" i="1"/>
  <c r="G901" i="1"/>
  <c r="D901" i="1"/>
  <c r="C901" i="1"/>
  <c r="G900" i="1"/>
  <c r="D900" i="1"/>
  <c r="C900" i="1"/>
  <c r="H900" i="1" s="1"/>
  <c r="H899" i="1"/>
  <c r="G899" i="1"/>
  <c r="D899" i="1"/>
  <c r="C899" i="1"/>
  <c r="G898" i="1"/>
  <c r="D898" i="1"/>
  <c r="C898" i="1"/>
  <c r="H898" i="1" s="1"/>
  <c r="H897" i="1"/>
  <c r="G897" i="1"/>
  <c r="D897" i="1"/>
  <c r="C897" i="1"/>
  <c r="G896" i="1"/>
  <c r="D896" i="1"/>
  <c r="C896" i="1"/>
  <c r="H896" i="1" s="1"/>
  <c r="H895" i="1"/>
  <c r="G895" i="1"/>
  <c r="D895" i="1"/>
  <c r="C895" i="1"/>
  <c r="G894" i="1"/>
  <c r="D894" i="1"/>
  <c r="C894" i="1"/>
  <c r="H894" i="1" s="1"/>
  <c r="H893" i="1"/>
  <c r="G893" i="1"/>
  <c r="D893" i="1"/>
  <c r="C893" i="1"/>
  <c r="G892" i="1"/>
  <c r="D892" i="1"/>
  <c r="C892" i="1"/>
  <c r="H892" i="1" s="1"/>
  <c r="H891" i="1"/>
  <c r="G891" i="1"/>
  <c r="D891" i="1"/>
  <c r="C891" i="1"/>
  <c r="G890" i="1"/>
  <c r="D890" i="1"/>
  <c r="C890" i="1"/>
  <c r="H890" i="1" s="1"/>
  <c r="H889" i="1"/>
  <c r="G889" i="1"/>
  <c r="D889" i="1"/>
  <c r="C889" i="1"/>
  <c r="G888" i="1"/>
  <c r="D888" i="1"/>
  <c r="C888" i="1"/>
  <c r="H888" i="1" s="1"/>
  <c r="H887" i="1"/>
  <c r="G887" i="1"/>
  <c r="D887" i="1"/>
  <c r="C887" i="1"/>
  <c r="G886" i="1"/>
  <c r="D886" i="1"/>
  <c r="C886" i="1"/>
  <c r="H886" i="1" s="1"/>
  <c r="H885" i="1"/>
  <c r="G885" i="1"/>
  <c r="D885" i="1"/>
  <c r="C885" i="1"/>
  <c r="G884" i="1"/>
  <c r="D884" i="1"/>
  <c r="C884" i="1"/>
  <c r="H884" i="1" s="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D654" i="1"/>
  <c r="H654" i="1" s="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C645" i="1"/>
  <c r="H644" i="1"/>
  <c r="G644" i="1"/>
  <c r="D644" i="1"/>
  <c r="C644" i="1"/>
  <c r="D643" i="1"/>
  <c r="H643" i="1" s="1"/>
  <c r="C643" i="1"/>
  <c r="D642" i="1"/>
  <c r="H642" i="1" s="1"/>
  <c r="C642" i="1"/>
  <c r="D641" i="1"/>
  <c r="G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C412" i="1"/>
  <c r="C411" i="1"/>
  <c r="H406" i="1"/>
  <c r="D406" i="1"/>
  <c r="G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D397" i="1"/>
  <c r="H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D374" i="1"/>
  <c r="H374" i="1" s="1"/>
  <c r="C374" i="1"/>
  <c r="D373" i="1"/>
  <c r="H373" i="1" s="1"/>
  <c r="C373" i="1"/>
  <c r="H372" i="1"/>
  <c r="G372" i="1"/>
  <c r="D372" i="1"/>
  <c r="C372" i="1"/>
  <c r="D371" i="1"/>
  <c r="H371" i="1" s="1"/>
  <c r="C371" i="1"/>
  <c r="H370" i="1"/>
  <c r="G370" i="1"/>
  <c r="D370" i="1"/>
  <c r="C370" i="1"/>
  <c r="D369" i="1"/>
  <c r="H369" i="1" s="1"/>
  <c r="C369" i="1"/>
  <c r="D368" i="1"/>
  <c r="H368" i="1" s="1"/>
  <c r="C368" i="1"/>
  <c r="D367" i="1"/>
  <c r="H367" i="1" s="1"/>
  <c r="C367" i="1"/>
  <c r="H366" i="1"/>
  <c r="G366" i="1"/>
  <c r="D366" i="1"/>
  <c r="C366" i="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H354" i="1" s="1"/>
  <c r="C354" i="1"/>
  <c r="H353" i="1"/>
  <c r="G353" i="1"/>
  <c r="D353" i="1"/>
  <c r="C353" i="1"/>
  <c r="H352" i="1"/>
  <c r="G352" i="1"/>
  <c r="D352" i="1"/>
  <c r="C352"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H322" i="1" s="1"/>
  <c r="C322" i="1"/>
  <c r="C321" i="1"/>
  <c r="H320" i="1"/>
  <c r="G320" i="1"/>
  <c r="D320" i="1"/>
  <c r="C320" i="1"/>
  <c r="H319" i="1"/>
  <c r="D319" i="1"/>
  <c r="G319" i="1" s="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2" i="1" s="1"/>
  <c r="C312" i="1"/>
  <c r="H311" i="1"/>
  <c r="G311" i="1"/>
  <c r="D311" i="1"/>
  <c r="C311" i="1"/>
  <c r="H310" i="1"/>
  <c r="G310" i="1"/>
  <c r="D310" i="1"/>
  <c r="C310" i="1"/>
  <c r="H309" i="1"/>
  <c r="G309" i="1"/>
  <c r="D309" i="1"/>
  <c r="C309" i="1"/>
  <c r="D308" i="1"/>
  <c r="H308" i="1" s="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H292" i="1"/>
  <c r="G292" i="1"/>
  <c r="D292" i="1"/>
  <c r="C292" i="1"/>
  <c r="D291" i="1"/>
  <c r="H291" i="1" s="1"/>
  <c r="C291" i="1"/>
  <c r="D290" i="1"/>
  <c r="H290" i="1" s="1"/>
  <c r="C290"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G210" i="1" s="1"/>
  <c r="C210" i="1"/>
  <c r="D209" i="1"/>
  <c r="H209" i="1" s="1"/>
  <c r="C209" i="1"/>
  <c r="H208" i="1"/>
  <c r="D208" i="1"/>
  <c r="G208" i="1" s="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D188" i="1"/>
  <c r="H188" i="1" s="1"/>
  <c r="C188" i="1"/>
  <c r="D187" i="1"/>
  <c r="H187" i="1" s="1"/>
  <c r="C187" i="1"/>
  <c r="D186" i="1"/>
  <c r="H186" i="1" s="1"/>
  <c r="C186" i="1"/>
  <c r="D185" i="1"/>
  <c r="H185" i="1" s="1"/>
  <c r="C185" i="1"/>
  <c r="C184" i="1"/>
  <c r="H183" i="1"/>
  <c r="G183" i="1"/>
  <c r="D183" i="1"/>
  <c r="C183" i="1"/>
  <c r="D182" i="1"/>
  <c r="H182" i="1" s="1"/>
  <c r="C182" i="1"/>
  <c r="D181" i="1"/>
  <c r="H181" i="1" s="1"/>
  <c r="C181" i="1"/>
  <c r="D180" i="1"/>
  <c r="H180" i="1" s="1"/>
  <c r="C180" i="1"/>
  <c r="D179" i="1"/>
  <c r="H179" i="1" s="1"/>
  <c r="C179" i="1"/>
  <c r="H178" i="1"/>
  <c r="G178" i="1"/>
  <c r="D178" i="1"/>
  <c r="C178" i="1"/>
  <c r="D177" i="1"/>
  <c r="H177" i="1" s="1"/>
  <c r="C177" i="1"/>
  <c r="H176" i="1"/>
  <c r="G176" i="1"/>
  <c r="D176" i="1"/>
  <c r="C176" i="1"/>
  <c r="D175" i="1"/>
  <c r="H175" i="1" s="1"/>
  <c r="C175" i="1"/>
  <c r="H174" i="1"/>
  <c r="D174" i="1"/>
  <c r="G174" i="1" s="1"/>
  <c r="C174" i="1"/>
  <c r="C173" i="1"/>
  <c r="H172" i="1"/>
  <c r="D172" i="1"/>
  <c r="G172" i="1" s="1"/>
  <c r="C172" i="1"/>
  <c r="H171" i="1"/>
  <c r="G171" i="1"/>
  <c r="D171" i="1"/>
  <c r="C171" i="1"/>
  <c r="H170" i="1"/>
  <c r="D170" i="1"/>
  <c r="G170" i="1" s="1"/>
  <c r="C170" i="1"/>
  <c r="D169" i="1"/>
  <c r="G169" i="1" s="1"/>
  <c r="C169" i="1"/>
  <c r="H168" i="1"/>
  <c r="D168" i="1"/>
  <c r="G168" i="1" s="1"/>
  <c r="C168" i="1"/>
  <c r="D167" i="1"/>
  <c r="H167" i="1" s="1"/>
  <c r="C167" i="1"/>
  <c r="H166" i="1"/>
  <c r="D166" i="1"/>
  <c r="G166" i="1" s="1"/>
  <c r="C166" i="1"/>
  <c r="C165" i="1"/>
  <c r="H164" i="1"/>
  <c r="D164" i="1"/>
  <c r="G164" i="1" s="1"/>
  <c r="C164" i="1"/>
  <c r="D163" i="1"/>
  <c r="H163" i="1" s="1"/>
  <c r="C163" i="1"/>
  <c r="H162" i="1"/>
  <c r="D162" i="1"/>
  <c r="G162" i="1" s="1"/>
  <c r="C162" i="1"/>
  <c r="D161" i="1"/>
  <c r="H161" i="1" s="1"/>
  <c r="C161" i="1"/>
  <c r="C160" i="1"/>
  <c r="C159" i="1"/>
  <c r="H158" i="1"/>
  <c r="G158" i="1"/>
  <c r="D158" i="1"/>
  <c r="C158" i="1"/>
  <c r="D157" i="1"/>
  <c r="H157" i="1" s="1"/>
  <c r="C157" i="1"/>
  <c r="H156" i="1"/>
  <c r="G156" i="1"/>
  <c r="D156" i="1"/>
  <c r="C156" i="1"/>
  <c r="D155" i="1"/>
  <c r="H155" i="1" s="1"/>
  <c r="C155" i="1"/>
  <c r="H154" i="1"/>
  <c r="D154" i="1"/>
  <c r="G154" i="1" s="1"/>
  <c r="C154" i="1"/>
  <c r="D153" i="1"/>
  <c r="H153" i="1" s="1"/>
  <c r="C153" i="1"/>
  <c r="H152" i="1"/>
  <c r="G152" i="1"/>
  <c r="D152" i="1"/>
  <c r="C152" i="1"/>
  <c r="H151" i="1"/>
  <c r="G151" i="1"/>
  <c r="D151" i="1"/>
  <c r="C151" i="1"/>
  <c r="H150" i="1"/>
  <c r="D150" i="1"/>
  <c r="G150" i="1" s="1"/>
  <c r="C150" i="1"/>
  <c r="D149" i="1"/>
  <c r="H149" i="1" s="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4" i="1"/>
  <c r="H134" i="1" s="1"/>
  <c r="C134" i="1"/>
  <c r="H133" i="1"/>
  <c r="G133" i="1"/>
  <c r="D133" i="1"/>
  <c r="C133" i="1"/>
  <c r="D132" i="1"/>
  <c r="H132" i="1" s="1"/>
  <c r="C132" i="1"/>
  <c r="D131" i="1"/>
  <c r="H131" i="1" s="1"/>
  <c r="C131" i="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C70" i="1"/>
  <c r="H69" i="1"/>
  <c r="G69" i="1"/>
  <c r="D69" i="1"/>
  <c r="C69" i="1"/>
  <c r="H68" i="1"/>
  <c r="G68" i="1"/>
  <c r="D68" i="1"/>
  <c r="C68" i="1"/>
  <c r="H67" i="1"/>
  <c r="G67" i="1"/>
  <c r="D67" i="1"/>
  <c r="C67" i="1"/>
  <c r="H66" i="1"/>
  <c r="G66" i="1"/>
  <c r="D66" i="1"/>
  <c r="C66" i="1"/>
  <c r="D65" i="1"/>
  <c r="H65" i="1" s="1"/>
  <c r="C65" i="1"/>
  <c r="D64" i="1"/>
  <c r="H64" i="1" s="1"/>
  <c r="C64" i="1"/>
  <c r="D63" i="1"/>
  <c r="H63" i="1" s="1"/>
  <c r="C63" i="1"/>
  <c r="D62" i="1"/>
  <c r="H62" i="1" s="1"/>
  <c r="C62" i="1"/>
  <c r="C61" i="1"/>
  <c r="D60" i="1"/>
  <c r="H60" i="1" s="1"/>
  <c r="C60" i="1"/>
  <c r="D59" i="1"/>
  <c r="G59" i="1" s="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 i="9" l="1"/>
  <c r="B32" i="9" s="1"/>
  <c r="E300" i="9"/>
  <c r="B300" i="9" s="1"/>
  <c r="E287" i="9"/>
  <c r="B287" i="9" s="1"/>
  <c r="E289" i="9"/>
  <c r="B289" i="9" s="1"/>
  <c r="G632" i="1"/>
  <c r="G631" i="1"/>
  <c r="H641" i="1"/>
  <c r="G405" i="1"/>
  <c r="G411" i="1"/>
  <c r="H411" i="1"/>
  <c r="F416" i="4"/>
  <c r="H289" i="1"/>
  <c r="H1272" i="1"/>
  <c r="H1288" i="1"/>
  <c r="H1282" i="1"/>
  <c r="H1298" i="1"/>
  <c r="G1271" i="1"/>
  <c r="G1277" i="1"/>
  <c r="G1287" i="1"/>
  <c r="G1293" i="1"/>
  <c r="H1264" i="1"/>
  <c r="H1266" i="1"/>
  <c r="G1256" i="1"/>
  <c r="G1261" i="1"/>
  <c r="H1250" i="1"/>
  <c r="G1246" i="1"/>
  <c r="E286" i="9"/>
  <c r="B286" i="9" s="1"/>
  <c r="G1240" i="1"/>
  <c r="G1238" i="1"/>
  <c r="H1234" i="1"/>
  <c r="G1233" i="1"/>
  <c r="G1232" i="1"/>
  <c r="E245" i="5"/>
  <c r="D1222" i="1" s="1"/>
  <c r="G1227" i="1"/>
  <c r="G1224" i="1"/>
  <c r="D1223" i="1"/>
  <c r="H1223" i="1" s="1"/>
  <c r="E238" i="5"/>
  <c r="E303" i="9"/>
  <c r="B303" i="9" s="1"/>
  <c r="H1204" i="1"/>
  <c r="H1208" i="1"/>
  <c r="E206" i="5"/>
  <c r="H311" i="9"/>
  <c r="D1183" i="1"/>
  <c r="H1180" i="1"/>
  <c r="H1172" i="1"/>
  <c r="D1167" i="1"/>
  <c r="H1168" i="1"/>
  <c r="E177" i="5"/>
  <c r="D1154" i="1" s="1"/>
  <c r="F180" i="5"/>
  <c r="H1154" i="1"/>
  <c r="H1148" i="1"/>
  <c r="H1144" i="1"/>
  <c r="D1127" i="1"/>
  <c r="H1127" i="1" s="1"/>
  <c r="E146" i="5"/>
  <c r="D1124" i="1" s="1"/>
  <c r="H1126" i="1"/>
  <c r="H1120" i="1"/>
  <c r="E134" i="5"/>
  <c r="D1112" i="1" s="1"/>
  <c r="D1113" i="1"/>
  <c r="F134" i="5"/>
  <c r="F135" i="5"/>
  <c r="H1091" i="1"/>
  <c r="E87" i="5"/>
  <c r="D1065" i="1" s="1"/>
  <c r="H1065" i="1" s="1"/>
  <c r="H1061" i="1"/>
  <c r="H1057" i="1"/>
  <c r="D1048" i="1"/>
  <c r="H1045" i="1"/>
  <c r="F63" i="5"/>
  <c r="H1041" i="1"/>
  <c r="H1012" i="1"/>
  <c r="G1007" i="1"/>
  <c r="H1007" i="1"/>
  <c r="F29" i="5"/>
  <c r="G1003" i="1"/>
  <c r="G1001" i="1"/>
  <c r="G999" i="1"/>
  <c r="H997" i="1"/>
  <c r="G997" i="1"/>
  <c r="F19" i="5"/>
  <c r="H996" i="1"/>
  <c r="G995" i="1"/>
  <c r="H991" i="1"/>
  <c r="G991" i="1"/>
  <c r="E12" i="5"/>
  <c r="F12" i="5" s="1"/>
  <c r="H986" i="1"/>
  <c r="G989" i="1"/>
  <c r="H988" i="1"/>
  <c r="G987" i="1"/>
  <c r="E288" i="9"/>
  <c r="B288" i="9" s="1"/>
  <c r="E294" i="9"/>
  <c r="B294" i="9" s="1"/>
  <c r="G1579" i="1"/>
  <c r="I36" i="3"/>
  <c r="G1576" i="1"/>
  <c r="G1510" i="1"/>
  <c r="G1492" i="1"/>
  <c r="G1491" i="1"/>
  <c r="G1484" i="1"/>
  <c r="C1483" i="1"/>
  <c r="G1504" i="1"/>
  <c r="H1499" i="1"/>
  <c r="G1499" i="1"/>
  <c r="C1501" i="1"/>
  <c r="H1501" i="1" s="1"/>
  <c r="G1502" i="1"/>
  <c r="E33" i="9"/>
  <c r="B33" i="9" s="1"/>
  <c r="E296" i="9"/>
  <c r="B296" i="9" s="1"/>
  <c r="E301" i="9"/>
  <c r="B301" i="9" s="1"/>
  <c r="E298" i="9"/>
  <c r="B298" i="9" s="1"/>
  <c r="G1458" i="1"/>
  <c r="E23" i="7"/>
  <c r="E22" i="7" s="1"/>
  <c r="D1454" i="1"/>
  <c r="H1454" i="1" s="1"/>
  <c r="G63" i="1"/>
  <c r="H61" i="1"/>
  <c r="G61" i="1"/>
  <c r="G62" i="1"/>
  <c r="G60" i="1"/>
  <c r="E50" i="4"/>
  <c r="D46" i="1" s="1"/>
  <c r="G719" i="1"/>
  <c r="G718" i="1"/>
  <c r="G717" i="1"/>
  <c r="G716" i="1"/>
  <c r="G715" i="1"/>
  <c r="G714" i="1"/>
  <c r="G713" i="1"/>
  <c r="G712" i="1"/>
  <c r="G711" i="1"/>
  <c r="G710" i="1"/>
  <c r="G709" i="1"/>
  <c r="G687" i="1"/>
  <c r="G669" i="1"/>
  <c r="G662" i="1"/>
  <c r="G654" i="1"/>
  <c r="G649" i="1"/>
  <c r="G647" i="1"/>
  <c r="E275" i="9"/>
  <c r="B275" i="9" s="1"/>
  <c r="G643" i="1"/>
  <c r="H645" i="1"/>
  <c r="G645" i="1"/>
  <c r="G642" i="1"/>
  <c r="F652" i="4"/>
  <c r="G397" i="1"/>
  <c r="G378" i="1"/>
  <c r="G379" i="1"/>
  <c r="G373" i="1"/>
  <c r="G374" i="1"/>
  <c r="G371" i="1"/>
  <c r="G369" i="1"/>
  <c r="G368" i="1"/>
  <c r="G367" i="1"/>
  <c r="D364" i="1"/>
  <c r="G365" i="1"/>
  <c r="H351" i="1"/>
  <c r="G351" i="1"/>
  <c r="G354" i="1"/>
  <c r="F356" i="4"/>
  <c r="E351" i="4"/>
  <c r="D346" i="1" s="1"/>
  <c r="G321" i="1"/>
  <c r="H321" i="1"/>
  <c r="G322" i="1"/>
  <c r="F326" i="4"/>
  <c r="G312" i="1"/>
  <c r="G307" i="1"/>
  <c r="H307" i="1"/>
  <c r="G308" i="1"/>
  <c r="E311" i="4"/>
  <c r="D306" i="1" s="1"/>
  <c r="G291" i="1"/>
  <c r="G413" i="1"/>
  <c r="G290" i="1"/>
  <c r="G288" i="1"/>
  <c r="E273" i="9"/>
  <c r="B273" i="9" s="1"/>
  <c r="G209" i="1"/>
  <c r="G206" i="1"/>
  <c r="H206" i="1"/>
  <c r="G207" i="1"/>
  <c r="G191" i="1"/>
  <c r="G190" i="1"/>
  <c r="G189" i="1"/>
  <c r="G188" i="1"/>
  <c r="G187" i="1"/>
  <c r="G186" i="1"/>
  <c r="G185" i="1"/>
  <c r="G184" i="1"/>
  <c r="G182" i="1"/>
  <c r="G181" i="1"/>
  <c r="G180" i="1"/>
  <c r="G179" i="1"/>
  <c r="G177" i="1"/>
  <c r="G175" i="1"/>
  <c r="D173" i="1"/>
  <c r="H173" i="1" s="1"/>
  <c r="H169" i="1"/>
  <c r="G167" i="1"/>
  <c r="H165" i="1"/>
  <c r="G165" i="1"/>
  <c r="G163" i="1"/>
  <c r="G160" i="1"/>
  <c r="H160" i="1"/>
  <c r="G161" i="1"/>
  <c r="E163" i="4"/>
  <c r="D159" i="1" s="1"/>
  <c r="G157" i="1"/>
  <c r="G155" i="1"/>
  <c r="G153" i="1"/>
  <c r="G149" i="1"/>
  <c r="G146" i="1"/>
  <c r="G134" i="1"/>
  <c r="G132" i="1"/>
  <c r="H129" i="1"/>
  <c r="G129" i="1"/>
  <c r="F134" i="4"/>
  <c r="G131" i="1"/>
  <c r="D130" i="1"/>
  <c r="G120" i="1"/>
  <c r="H120" i="1"/>
  <c r="G121" i="1"/>
  <c r="F125" i="4"/>
  <c r="G123" i="1"/>
  <c r="H102" i="1"/>
  <c r="G102" i="1"/>
  <c r="F106" i="4"/>
  <c r="G113" i="1"/>
  <c r="D79" i="1"/>
  <c r="H79" i="1" s="1"/>
  <c r="G79" i="1"/>
  <c r="G81" i="1"/>
  <c r="E82" i="4"/>
  <c r="D78" i="1" s="1"/>
  <c r="H70" i="1"/>
  <c r="G70" i="1"/>
  <c r="G71" i="1"/>
  <c r="G64" i="1"/>
  <c r="G65" i="1"/>
  <c r="F68" i="4"/>
  <c r="G58" i="1"/>
  <c r="H59" i="1"/>
  <c r="F62" i="4"/>
  <c r="H259" i="1"/>
  <c r="G259" i="1"/>
  <c r="H412" i="1"/>
  <c r="G412" i="1"/>
  <c r="H1020" i="1"/>
  <c r="G1020" i="1"/>
  <c r="H1173" i="1"/>
  <c r="G1173" i="1"/>
  <c r="H1201" i="1"/>
  <c r="G1201" i="1"/>
  <c r="H1030" i="1"/>
  <c r="G1030" i="1"/>
  <c r="H1062" i="1"/>
  <c r="G1062" i="1"/>
  <c r="H1078" i="1"/>
  <c r="G1078" i="1"/>
  <c r="H1108" i="1"/>
  <c r="G1108" i="1"/>
  <c r="H1228" i="1"/>
  <c r="G1228" i="1"/>
  <c r="G1253" i="1"/>
  <c r="H1253" i="1"/>
  <c r="G1262" i="1"/>
  <c r="H21" i="9"/>
  <c r="G21" i="9"/>
  <c r="F152" i="4"/>
  <c r="F114" i="6"/>
  <c r="H27" i="3"/>
  <c r="C1408" i="1"/>
  <c r="H1461" i="1"/>
  <c r="G1461" i="1"/>
  <c r="C78" i="1"/>
  <c r="C148" i="1"/>
  <c r="G1014" i="1"/>
  <c r="G1017" i="1"/>
  <c r="H1024" i="1"/>
  <c r="G1024" i="1"/>
  <c r="G1033" i="1"/>
  <c r="H1040" i="1"/>
  <c r="G1040" i="1"/>
  <c r="G1049" i="1"/>
  <c r="H1056" i="1"/>
  <c r="G1056" i="1"/>
  <c r="H1072" i="1"/>
  <c r="G1072" i="1"/>
  <c r="G1081" i="1"/>
  <c r="H1088" i="1"/>
  <c r="G1088" i="1"/>
  <c r="G1097" i="1"/>
  <c r="H1125" i="1"/>
  <c r="G1125" i="1"/>
  <c r="H1129" i="1"/>
  <c r="G1129" i="1"/>
  <c r="H1133" i="1"/>
  <c r="G1133" i="1"/>
  <c r="H1137" i="1"/>
  <c r="G1137" i="1"/>
  <c r="H1141" i="1"/>
  <c r="G1141" i="1"/>
  <c r="H1145" i="1"/>
  <c r="G1145" i="1"/>
  <c r="H1149" i="1"/>
  <c r="G1149" i="1"/>
  <c r="G1269" i="1"/>
  <c r="H1269" i="1"/>
  <c r="G1278" i="1"/>
  <c r="G1356" i="1"/>
  <c r="H1356" i="1"/>
  <c r="H1503" i="1"/>
  <c r="G1503" i="1"/>
  <c r="H1165" i="1"/>
  <c r="G1165" i="1"/>
  <c r="H1169" i="1"/>
  <c r="G1169" i="1"/>
  <c r="H1181" i="1"/>
  <c r="G1181" i="1"/>
  <c r="H1185" i="1"/>
  <c r="G1185" i="1"/>
  <c r="H1197" i="1"/>
  <c r="G1197" i="1"/>
  <c r="H1209" i="1"/>
  <c r="G1209" i="1"/>
  <c r="H1524" i="1"/>
  <c r="G1524" i="1"/>
  <c r="H1094" i="1"/>
  <c r="G1094" i="1"/>
  <c r="H1104" i="1"/>
  <c r="G1104" i="1"/>
  <c r="H1112" i="1"/>
  <c r="G1112" i="1"/>
  <c r="G1315" i="1"/>
  <c r="H1315" i="1"/>
  <c r="G1331" i="1"/>
  <c r="H1331" i="1"/>
  <c r="E89" i="6"/>
  <c r="D1383" i="1" s="1"/>
  <c r="D1393" i="1"/>
  <c r="D294" i="1"/>
  <c r="G1012" i="1"/>
  <c r="H1015" i="1"/>
  <c r="H1018" i="1"/>
  <c r="G1018" i="1"/>
  <c r="G1027" i="1"/>
  <c r="H1031" i="1"/>
  <c r="H1034" i="1"/>
  <c r="G1034" i="1"/>
  <c r="G1043" i="1"/>
  <c r="H1050" i="1"/>
  <c r="G1050" i="1"/>
  <c r="G1059" i="1"/>
  <c r="H1063" i="1"/>
  <c r="H1066" i="1"/>
  <c r="G1066" i="1"/>
  <c r="G1075" i="1"/>
  <c r="H1079" i="1"/>
  <c r="H1082" i="1"/>
  <c r="G1082" i="1"/>
  <c r="G1091" i="1"/>
  <c r="H1095" i="1"/>
  <c r="H1098" i="1"/>
  <c r="G1098" i="1"/>
  <c r="H1105" i="1"/>
  <c r="G1105" i="1"/>
  <c r="H1109" i="1"/>
  <c r="G1109" i="1"/>
  <c r="H1113" i="1"/>
  <c r="G1113" i="1"/>
  <c r="H1117" i="1"/>
  <c r="G1117" i="1"/>
  <c r="H1121" i="1"/>
  <c r="G1121" i="1"/>
  <c r="H1219" i="1"/>
  <c r="G1219" i="1"/>
  <c r="G1235" i="1"/>
  <c r="H1235" i="1"/>
  <c r="H1244" i="1"/>
  <c r="G1244" i="1"/>
  <c r="G1285" i="1"/>
  <c r="H1285" i="1"/>
  <c r="G1294" i="1"/>
  <c r="H1341" i="1"/>
  <c r="G1341" i="1"/>
  <c r="J1448" i="1"/>
  <c r="H1448" i="1"/>
  <c r="G1448" i="1"/>
  <c r="H1052" i="1"/>
  <c r="G1052" i="1"/>
  <c r="H1068" i="1"/>
  <c r="G1068" i="1"/>
  <c r="H1161" i="1"/>
  <c r="G1161" i="1"/>
  <c r="H1193" i="1"/>
  <c r="G1193" i="1"/>
  <c r="G1299" i="1"/>
  <c r="H1299" i="1"/>
  <c r="H1028" i="1"/>
  <c r="G1028" i="1"/>
  <c r="H1044" i="1"/>
  <c r="G1044" i="1"/>
  <c r="H1060" i="1"/>
  <c r="G1060" i="1"/>
  <c r="H1076" i="1"/>
  <c r="G1076" i="1"/>
  <c r="H1092" i="1"/>
  <c r="G1092" i="1"/>
  <c r="H1155" i="1"/>
  <c r="G1155" i="1"/>
  <c r="H1159" i="1"/>
  <c r="G1159" i="1"/>
  <c r="H1163" i="1"/>
  <c r="G1163" i="1"/>
  <c r="H1167" i="1"/>
  <c r="G1167" i="1"/>
  <c r="H1171" i="1"/>
  <c r="G1171" i="1"/>
  <c r="H1175" i="1"/>
  <c r="G1175" i="1"/>
  <c r="H1179" i="1"/>
  <c r="G1179" i="1"/>
  <c r="H1187" i="1"/>
  <c r="G1187" i="1"/>
  <c r="H1191" i="1"/>
  <c r="G1191" i="1"/>
  <c r="H1195" i="1"/>
  <c r="G1195" i="1"/>
  <c r="H1199" i="1"/>
  <c r="G1199" i="1"/>
  <c r="H1203" i="1"/>
  <c r="G1203" i="1"/>
  <c r="H1207" i="1"/>
  <c r="G1207" i="1"/>
  <c r="H1211" i="1"/>
  <c r="G1211" i="1"/>
  <c r="H1260" i="1"/>
  <c r="G1260" i="1"/>
  <c r="G1301" i="1"/>
  <c r="H1301" i="1"/>
  <c r="G1376" i="1"/>
  <c r="H1376" i="1"/>
  <c r="H1036" i="1"/>
  <c r="G1036" i="1"/>
  <c r="H1157" i="1"/>
  <c r="G1157" i="1"/>
  <c r="G1362" i="1"/>
  <c r="H1362" i="1"/>
  <c r="H1019" i="1"/>
  <c r="H1022" i="1"/>
  <c r="G1022" i="1"/>
  <c r="H1035" i="1"/>
  <c r="H1038" i="1"/>
  <c r="G1038" i="1"/>
  <c r="H1051" i="1"/>
  <c r="H1054" i="1"/>
  <c r="G1054" i="1"/>
  <c r="G1063" i="1"/>
  <c r="H1067" i="1"/>
  <c r="H1070" i="1"/>
  <c r="G1070" i="1"/>
  <c r="H1083" i="1"/>
  <c r="H1086" i="1"/>
  <c r="G1086" i="1"/>
  <c r="H1099" i="1"/>
  <c r="H1102" i="1"/>
  <c r="G1102" i="1"/>
  <c r="H1106" i="1"/>
  <c r="G1106" i="1"/>
  <c r="H1110" i="1"/>
  <c r="G1110" i="1"/>
  <c r="H1114" i="1"/>
  <c r="H1118" i="1"/>
  <c r="H1122" i="1"/>
  <c r="G1251" i="1"/>
  <c r="H1251" i="1"/>
  <c r="H1276" i="1"/>
  <c r="G1276" i="1"/>
  <c r="G1317" i="1"/>
  <c r="H1317" i="1"/>
  <c r="G1326" i="1"/>
  <c r="G1418" i="1"/>
  <c r="H1418" i="1"/>
  <c r="H1084" i="1"/>
  <c r="G1084" i="1"/>
  <c r="H1100" i="1"/>
  <c r="G1100" i="1"/>
  <c r="H1189" i="1"/>
  <c r="G1189" i="1"/>
  <c r="H1213" i="1"/>
  <c r="G1213" i="1"/>
  <c r="G1013" i="1"/>
  <c r="H1016" i="1"/>
  <c r="G1016" i="1"/>
  <c r="G1025" i="1"/>
  <c r="H1032" i="1"/>
  <c r="G1032" i="1"/>
  <c r="G1041" i="1"/>
  <c r="H1048" i="1"/>
  <c r="G1048" i="1"/>
  <c r="G1057" i="1"/>
  <c r="H1064" i="1"/>
  <c r="G1064" i="1"/>
  <c r="G1073" i="1"/>
  <c r="H1080" i="1"/>
  <c r="G1080" i="1"/>
  <c r="G1089" i="1"/>
  <c r="H1131" i="1"/>
  <c r="G1131" i="1"/>
  <c r="H1135" i="1"/>
  <c r="G1135" i="1"/>
  <c r="H1139" i="1"/>
  <c r="G1139" i="1"/>
  <c r="H1143" i="1"/>
  <c r="G1143" i="1"/>
  <c r="H1147" i="1"/>
  <c r="G1147" i="1"/>
  <c r="H1151" i="1"/>
  <c r="G1151" i="1"/>
  <c r="G1230" i="1"/>
  <c r="G1267" i="1"/>
  <c r="H1267" i="1"/>
  <c r="H1292" i="1"/>
  <c r="G1292" i="1"/>
  <c r="G1346" i="1"/>
  <c r="H1346" i="1"/>
  <c r="H1349" i="1"/>
  <c r="G1349" i="1"/>
  <c r="H1177" i="1"/>
  <c r="G1177" i="1"/>
  <c r="H1205" i="1"/>
  <c r="G1205" i="1"/>
  <c r="H1324" i="1"/>
  <c r="G1324" i="1"/>
  <c r="E644" i="4"/>
  <c r="D638" i="1" s="1"/>
  <c r="E643" i="4"/>
  <c r="D637" i="1" s="1"/>
  <c r="D295" i="1"/>
  <c r="G1019" i="1"/>
  <c r="H1023" i="1"/>
  <c r="H1026" i="1"/>
  <c r="G1026" i="1"/>
  <c r="G1035" i="1"/>
  <c r="H1039" i="1"/>
  <c r="H1042" i="1"/>
  <c r="G1042" i="1"/>
  <c r="G1051" i="1"/>
  <c r="H1055" i="1"/>
  <c r="H1058" i="1"/>
  <c r="G1058" i="1"/>
  <c r="G1067" i="1"/>
  <c r="H1071" i="1"/>
  <c r="H1074" i="1"/>
  <c r="G1074" i="1"/>
  <c r="G1083" i="1"/>
  <c r="H1087" i="1"/>
  <c r="H1090" i="1"/>
  <c r="G1090" i="1"/>
  <c r="G1099" i="1"/>
  <c r="H1103" i="1"/>
  <c r="G1103" i="1"/>
  <c r="H1107" i="1"/>
  <c r="G1107" i="1"/>
  <c r="H1111" i="1"/>
  <c r="G1111" i="1"/>
  <c r="H1115" i="1"/>
  <c r="G1115" i="1"/>
  <c r="H1119" i="1"/>
  <c r="G1119" i="1"/>
  <c r="H1123" i="1"/>
  <c r="G1123" i="1"/>
  <c r="H1217" i="1"/>
  <c r="G1217" i="1"/>
  <c r="H1221" i="1"/>
  <c r="G1221" i="1"/>
  <c r="G1237" i="1"/>
  <c r="H1237" i="1"/>
  <c r="G1283" i="1"/>
  <c r="H1283" i="1"/>
  <c r="H1308" i="1"/>
  <c r="G1308" i="1"/>
  <c r="H1365" i="1"/>
  <c r="G1365" i="1"/>
  <c r="G1388" i="1"/>
  <c r="H1388" i="1"/>
  <c r="G1226" i="1"/>
  <c r="G1242" i="1"/>
  <c r="G1258" i="1"/>
  <c r="G1274" i="1"/>
  <c r="G1290" i="1"/>
  <c r="G1306" i="1"/>
  <c r="G1322" i="1"/>
  <c r="G1360" i="1"/>
  <c r="H1395" i="1"/>
  <c r="G1395" i="1"/>
  <c r="I1443" i="1"/>
  <c r="H1233" i="1"/>
  <c r="H1249" i="1"/>
  <c r="H1265" i="1"/>
  <c r="H1281" i="1"/>
  <c r="H1297" i="1"/>
  <c r="H1313" i="1"/>
  <c r="H1334" i="1"/>
  <c r="H1344" i="1"/>
  <c r="G1357" i="1"/>
  <c r="G1374" i="1"/>
  <c r="H1374" i="1"/>
  <c r="G1404" i="1"/>
  <c r="H1404" i="1"/>
  <c r="H1406" i="1"/>
  <c r="J1446" i="1"/>
  <c r="H1446" i="1"/>
  <c r="G1446" i="1"/>
  <c r="H1468" i="1"/>
  <c r="G1468" i="1"/>
  <c r="J1468" i="1"/>
  <c r="G1254" i="1"/>
  <c r="G1270" i="1"/>
  <c r="G1286" i="1"/>
  <c r="G1302" i="1"/>
  <c r="G1318" i="1"/>
  <c r="G1466" i="1"/>
  <c r="I1466" i="1" s="1"/>
  <c r="H1466"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H1229" i="1"/>
  <c r="G1236" i="1"/>
  <c r="H1245" i="1"/>
  <c r="G1252" i="1"/>
  <c r="H1261" i="1"/>
  <c r="G1268" i="1"/>
  <c r="H1277" i="1"/>
  <c r="G1284" i="1"/>
  <c r="H1293" i="1"/>
  <c r="G1300" i="1"/>
  <c r="H1309" i="1"/>
  <c r="G1316" i="1"/>
  <c r="H1325" i="1"/>
  <c r="G1340" i="1"/>
  <c r="H1340" i="1"/>
  <c r="H1342" i="1"/>
  <c r="H1350" i="1"/>
  <c r="G1358" i="1"/>
  <c r="H1358" i="1"/>
  <c r="H1363" i="1"/>
  <c r="H1366" i="1"/>
  <c r="G1369" i="1"/>
  <c r="H1381" i="1"/>
  <c r="G1381" i="1"/>
  <c r="H1392" i="1"/>
  <c r="G1402" i="1"/>
  <c r="H1402" i="1"/>
  <c r="G1420" i="1"/>
  <c r="H1420" i="1"/>
  <c r="H1561" i="1"/>
  <c r="G1561" i="1"/>
  <c r="H1227" i="1"/>
  <c r="H1243" i="1"/>
  <c r="H1259" i="1"/>
  <c r="H1275" i="1"/>
  <c r="H1291" i="1"/>
  <c r="H1307" i="1"/>
  <c r="H1323" i="1"/>
  <c r="G1345" i="1"/>
  <c r="G1390" i="1"/>
  <c r="H1390" i="1"/>
  <c r="H1393" i="1"/>
  <c r="H1530" i="1"/>
  <c r="G1530" i="1"/>
  <c r="G1537" i="1"/>
  <c r="H1554" i="1"/>
  <c r="G1554" i="1"/>
  <c r="J1442" i="1"/>
  <c r="G1442" i="1"/>
  <c r="J1449" i="1"/>
  <c r="G1449" i="1"/>
  <c r="G1516" i="1"/>
  <c r="D44" i="4"/>
  <c r="F45" i="4"/>
  <c r="D567" i="4"/>
  <c r="G1393" i="1"/>
  <c r="H1451" i="1"/>
  <c r="G1451" i="1"/>
  <c r="I1451" i="1" s="1"/>
  <c r="J1451" i="1"/>
  <c r="J1455" i="1"/>
  <c r="G1455" i="1"/>
  <c r="H1551" i="1"/>
  <c r="G1551" i="1"/>
  <c r="D363" i="4"/>
  <c r="F364" i="4"/>
  <c r="F629" i="4"/>
  <c r="D625" i="4"/>
  <c r="G1336" i="1"/>
  <c r="G1352" i="1"/>
  <c r="G1368" i="1"/>
  <c r="H1372" i="1"/>
  <c r="G1379" i="1"/>
  <c r="H1386" i="1"/>
  <c r="G1396" i="1"/>
  <c r="H1400" i="1"/>
  <c r="G1412" i="1"/>
  <c r="H1416" i="1"/>
  <c r="G1428" i="1"/>
  <c r="G1438" i="1"/>
  <c r="H1440" i="1"/>
  <c r="I1440" i="1" s="1"/>
  <c r="H1442" i="1"/>
  <c r="H1449" i="1"/>
  <c r="H1457" i="1"/>
  <c r="G1457" i="1"/>
  <c r="I1457" i="1" s="1"/>
  <c r="J1457" i="1"/>
  <c r="G1462" i="1"/>
  <c r="I1462" i="1" s="1"/>
  <c r="J1472" i="1"/>
  <c r="H1513" i="1"/>
  <c r="G1513" i="1"/>
  <c r="F351" i="4"/>
  <c r="F430" i="4"/>
  <c r="D421" i="4"/>
  <c r="H1398" i="1"/>
  <c r="H1414" i="1"/>
  <c r="H1455" i="1"/>
  <c r="H1474" i="1"/>
  <c r="G1474" i="1"/>
  <c r="J1474" i="1"/>
  <c r="H1482" i="1"/>
  <c r="G1482" i="1"/>
  <c r="D311" i="4"/>
  <c r="F312" i="4"/>
  <c r="E421" i="4"/>
  <c r="G1332" i="1"/>
  <c r="H1336" i="1"/>
  <c r="G1348" i="1"/>
  <c r="H1352" i="1"/>
  <c r="G1364" i="1"/>
  <c r="H1368" i="1"/>
  <c r="G1380" i="1"/>
  <c r="H1396" i="1"/>
  <c r="H1412" i="1"/>
  <c r="G1424" i="1"/>
  <c r="J1445" i="1"/>
  <c r="H1472" i="1"/>
  <c r="I1472" i="1" s="1"/>
  <c r="H1506" i="1"/>
  <c r="G1506" i="1"/>
  <c r="F299" i="4"/>
  <c r="D644" i="4"/>
  <c r="F417" i="4"/>
  <c r="J1447" i="1"/>
  <c r="J1459" i="1"/>
  <c r="H1464" i="1"/>
  <c r="G1464" i="1"/>
  <c r="I1464" i="1" s="1"/>
  <c r="J1478" i="1"/>
  <c r="H1478" i="1"/>
  <c r="H1578" i="1"/>
  <c r="G1578" i="1"/>
  <c r="D7" i="4"/>
  <c r="D50" i="4"/>
  <c r="F51" i="4"/>
  <c r="D224" i="4"/>
  <c r="F225" i="4"/>
  <c r="H1490" i="1"/>
  <c r="G1490" i="1"/>
  <c r="H1538" i="1"/>
  <c r="G1538" i="1"/>
  <c r="D459" i="4"/>
  <c r="F469" i="4"/>
  <c r="G1441" i="1"/>
  <c r="I1441" i="1" s="1"/>
  <c r="G1445" i="1"/>
  <c r="G1459" i="1"/>
  <c r="I1459" i="1" s="1"/>
  <c r="J1464" i="1"/>
  <c r="G1478" i="1"/>
  <c r="I1478" i="1" s="1"/>
  <c r="G1487" i="1"/>
  <c r="G1497" i="1"/>
  <c r="H1514" i="1"/>
  <c r="G1514" i="1"/>
  <c r="G1535" i="1"/>
  <c r="G1545" i="1"/>
  <c r="H1562" i="1"/>
  <c r="G1562" i="1"/>
  <c r="G1572" i="1"/>
  <c r="F133" i="4"/>
  <c r="D139" i="4"/>
  <c r="F140" i="4"/>
  <c r="D196" i="4"/>
  <c r="D151" i="4" s="1"/>
  <c r="D43" i="8"/>
  <c r="J1465" i="1"/>
  <c r="H1465" i="1"/>
  <c r="J1471" i="1"/>
  <c r="H1471" i="1"/>
  <c r="H1522" i="1"/>
  <c r="G1522" i="1"/>
  <c r="D643" i="4"/>
  <c r="D529" i="4"/>
  <c r="F535" i="4"/>
  <c r="G1481" i="1"/>
  <c r="H1498" i="1"/>
  <c r="G1498" i="1"/>
  <c r="G1508" i="1"/>
  <c r="G1519" i="1"/>
  <c r="G1529" i="1"/>
  <c r="H1546" i="1"/>
  <c r="G1546" i="1"/>
  <c r="G1556" i="1"/>
  <c r="D593" i="4"/>
  <c r="F605" i="4"/>
  <c r="J1452" i="1"/>
  <c r="H1452" i="1"/>
  <c r="I1452" i="1" s="1"/>
  <c r="J1458" i="1"/>
  <c r="H1458" i="1"/>
  <c r="J1462" i="1"/>
  <c r="G1465" i="1"/>
  <c r="I1465" i="1" s="1"/>
  <c r="G1471" i="1"/>
  <c r="H1477" i="1"/>
  <c r="G1477" i="1"/>
  <c r="I1477" i="1" s="1"/>
  <c r="G1495" i="1"/>
  <c r="G1543" i="1"/>
  <c r="H1570" i="1"/>
  <c r="G1570" i="1"/>
  <c r="D344" i="4"/>
  <c r="F345" i="4"/>
  <c r="D396" i="4"/>
  <c r="F397" i="4"/>
  <c r="D472" i="4"/>
  <c r="F473" i="4"/>
  <c r="D484" i="4"/>
  <c r="F516" i="4"/>
  <c r="G195" i="9"/>
  <c r="E195" i="9" s="1"/>
  <c r="B195" i="9" s="1"/>
  <c r="G211" i="9"/>
  <c r="E211" i="9" s="1"/>
  <c r="B211" i="9" s="1"/>
  <c r="E593" i="4"/>
  <c r="D587" i="1" s="1"/>
  <c r="F207" i="5"/>
  <c r="D206" i="5"/>
  <c r="E5" i="7"/>
  <c r="D118" i="5"/>
  <c r="F119" i="5"/>
  <c r="D89" i="6"/>
  <c r="G199" i="9"/>
  <c r="E199" i="9" s="1"/>
  <c r="B199" i="9" s="1"/>
  <c r="G1485" i="1"/>
  <c r="G1493" i="1"/>
  <c r="G1501" i="1"/>
  <c r="G1509" i="1"/>
  <c r="G1525" i="1"/>
  <c r="G1533" i="1"/>
  <c r="G1541" i="1"/>
  <c r="G1549" i="1"/>
  <c r="G1557" i="1"/>
  <c r="G1565" i="1"/>
  <c r="G1573" i="1"/>
  <c r="G201" i="9"/>
  <c r="E201" i="9" s="1"/>
  <c r="B201" i="9" s="1"/>
  <c r="F522" i="4"/>
  <c r="F530" i="4"/>
  <c r="H308" i="9"/>
  <c r="E308" i="9" s="1"/>
  <c r="B308" i="9" s="1"/>
  <c r="E176" i="5"/>
  <c r="G310" i="9"/>
  <c r="E310" i="9" s="1"/>
  <c r="B310" i="9" s="1"/>
  <c r="F190" i="5"/>
  <c r="D238" i="5"/>
  <c r="E580" i="4"/>
  <c r="D574" i="1" s="1"/>
  <c r="F8" i="5"/>
  <c r="D7" i="5"/>
  <c r="F70" i="5"/>
  <c r="D69" i="5"/>
  <c r="F177" i="5"/>
  <c r="F8" i="4"/>
  <c r="F78" i="5"/>
  <c r="D245" i="5"/>
  <c r="F246" i="5"/>
  <c r="F5" i="6"/>
  <c r="F36" i="6"/>
  <c r="D35" i="6"/>
  <c r="D22" i="7"/>
  <c r="D5" i="7" s="1"/>
  <c r="D42" i="8"/>
  <c r="G313" i="9" s="1"/>
  <c r="E313" i="9" s="1"/>
  <c r="B221" i="9"/>
  <c r="E141" i="6"/>
  <c r="I10" i="9"/>
  <c r="E57" i="9"/>
  <c r="B57" i="9" s="1"/>
  <c r="E92" i="9"/>
  <c r="B92" i="9" s="1"/>
  <c r="E94" i="9"/>
  <c r="B94" i="9" s="1"/>
  <c r="E121" i="9"/>
  <c r="B121" i="9" s="1"/>
  <c r="B102" i="9"/>
  <c r="B230" i="9"/>
  <c r="B232" i="9"/>
  <c r="B267" i="9"/>
  <c r="E108" i="9"/>
  <c r="B108" i="9" s="1"/>
  <c r="E110" i="9"/>
  <c r="B110" i="9" s="1"/>
  <c r="G161" i="9"/>
  <c r="E161" i="9" s="1"/>
  <c r="B161" i="9" s="1"/>
  <c r="G173" i="9"/>
  <c r="E173" i="9" s="1"/>
  <c r="B173" i="9" s="1"/>
  <c r="G189" i="9"/>
  <c r="E189" i="9" s="1"/>
  <c r="B189" i="9" s="1"/>
  <c r="G205" i="9"/>
  <c r="E205" i="9" s="1"/>
  <c r="B205" i="9" s="1"/>
  <c r="F230" i="9"/>
  <c r="B240" i="9"/>
  <c r="F265" i="9"/>
  <c r="B265" i="9" s="1"/>
  <c r="E44" i="9"/>
  <c r="B44" i="9" s="1"/>
  <c r="E81" i="9"/>
  <c r="B81" i="9" s="1"/>
  <c r="B118" i="9"/>
  <c r="G167" i="9"/>
  <c r="E167" i="9" s="1"/>
  <c r="B167" i="9" s="1"/>
  <c r="G183" i="9"/>
  <c r="E183" i="9" s="1"/>
  <c r="B183" i="9" s="1"/>
  <c r="B219" i="9"/>
  <c r="F238" i="9"/>
  <c r="B238" i="9" s="1"/>
  <c r="B246" i="9"/>
  <c r="B248" i="9"/>
  <c r="E291" i="9"/>
  <c r="B29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G281" i="9"/>
  <c r="E281" i="9" s="1"/>
  <c r="B281" i="9" s="1"/>
  <c r="G279" i="9"/>
  <c r="E279" i="9" s="1"/>
  <c r="B279" i="9" s="1"/>
  <c r="E46" i="9"/>
  <c r="B46" i="9" s="1"/>
  <c r="E52" i="9"/>
  <c r="B52" i="9" s="1"/>
  <c r="E54" i="9"/>
  <c r="B54" i="9" s="1"/>
  <c r="E60" i="9"/>
  <c r="B60" i="9" s="1"/>
  <c r="E62" i="9"/>
  <c r="B62" i="9" s="1"/>
  <c r="E89" i="9"/>
  <c r="B89" i="9" s="1"/>
  <c r="E124" i="9"/>
  <c r="B124" i="9" s="1"/>
  <c r="E126" i="9"/>
  <c r="B126" i="9" s="1"/>
  <c r="E148" i="9"/>
  <c r="B148" i="9" s="1"/>
  <c r="E150" i="9"/>
  <c r="B150" i="9" s="1"/>
  <c r="G165" i="9"/>
  <c r="G177" i="9"/>
  <c r="E177" i="9" s="1"/>
  <c r="B177" i="9" s="1"/>
  <c r="G193" i="9"/>
  <c r="E193" i="9" s="1"/>
  <c r="B193" i="9" s="1"/>
  <c r="G209" i="9"/>
  <c r="E209" i="9" s="1"/>
  <c r="B209" i="9" s="1"/>
  <c r="F217" i="9"/>
  <c r="B217" i="9" s="1"/>
  <c r="B227" i="9"/>
  <c r="B256" i="9"/>
  <c r="G290" i="9"/>
  <c r="H165" i="9"/>
  <c r="G171" i="9"/>
  <c r="E171" i="9" s="1"/>
  <c r="B171" i="9" s="1"/>
  <c r="G187" i="9"/>
  <c r="E187" i="9" s="1"/>
  <c r="B187" i="9" s="1"/>
  <c r="G203" i="9"/>
  <c r="E203" i="9" s="1"/>
  <c r="B203" i="9" s="1"/>
  <c r="F225" i="9"/>
  <c r="B225" i="9" s="1"/>
  <c r="B235" i="9"/>
  <c r="F254" i="9"/>
  <c r="B254" i="9" s="1"/>
  <c r="B262" i="9"/>
  <c r="B264" i="9"/>
  <c r="F603" i="4"/>
  <c r="H290" i="9"/>
  <c r="F149" i="5"/>
  <c r="D176" i="5"/>
  <c r="E105" i="9"/>
  <c r="B105" i="9" s="1"/>
  <c r="B142" i="9"/>
  <c r="G181" i="9"/>
  <c r="E181" i="9" s="1"/>
  <c r="B181" i="9" s="1"/>
  <c r="G197" i="9"/>
  <c r="E197" i="9" s="1"/>
  <c r="B197" i="9" s="1"/>
  <c r="L213" i="9"/>
  <c r="F233" i="9"/>
  <c r="B233" i="9" s="1"/>
  <c r="B243" i="9"/>
  <c r="F262" i="9"/>
  <c r="B299" i="9"/>
  <c r="F88" i="5"/>
  <c r="D146" i="5"/>
  <c r="E84" i="9"/>
  <c r="B84" i="9" s="1"/>
  <c r="E86" i="9"/>
  <c r="B86" i="9" s="1"/>
  <c r="E113" i="9"/>
  <c r="B113" i="9" s="1"/>
  <c r="G163" i="9"/>
  <c r="E163" i="9" s="1"/>
  <c r="B163" i="9" s="1"/>
  <c r="G175" i="9"/>
  <c r="E175" i="9" s="1"/>
  <c r="B175" i="9" s="1"/>
  <c r="G191" i="9"/>
  <c r="E191" i="9" s="1"/>
  <c r="B191" i="9" s="1"/>
  <c r="G207" i="9"/>
  <c r="E207" i="9" s="1"/>
  <c r="B207" i="9" s="1"/>
  <c r="B214" i="9"/>
  <c r="B216" i="9"/>
  <c r="F241" i="9"/>
  <c r="B241" i="9" s="1"/>
  <c r="B251" i="9"/>
  <c r="F270" i="9"/>
  <c r="B270" i="9" s="1"/>
  <c r="G1223" i="1" l="1"/>
  <c r="E237" i="5"/>
  <c r="E175" i="5" s="1"/>
  <c r="D1152" i="1" s="1"/>
  <c r="D1215" i="1"/>
  <c r="G1127" i="1"/>
  <c r="G1065" i="1"/>
  <c r="E68" i="5"/>
  <c r="I21" i="3" s="1"/>
  <c r="E290" i="9"/>
  <c r="B290" i="9" s="1"/>
  <c r="E7" i="5"/>
  <c r="I20" i="3" s="1"/>
  <c r="D990" i="1"/>
  <c r="G990" i="1" s="1"/>
  <c r="G1483" i="1"/>
  <c r="H1483" i="1"/>
  <c r="H19" i="9"/>
  <c r="E19" i="9" s="1"/>
  <c r="B19" i="9" s="1"/>
  <c r="G1454" i="1"/>
  <c r="I1458" i="1"/>
  <c r="I30" i="3"/>
  <c r="D1453" i="1"/>
  <c r="F213" i="9"/>
  <c r="B213" i="9" s="1"/>
  <c r="H364" i="1"/>
  <c r="G364" i="1"/>
  <c r="H346" i="1"/>
  <c r="G346" i="1"/>
  <c r="E350" i="4"/>
  <c r="E408" i="4" s="1"/>
  <c r="D403" i="1" s="1"/>
  <c r="E298" i="4"/>
  <c r="D293" i="1" s="1"/>
  <c r="G173" i="1"/>
  <c r="H159" i="1"/>
  <c r="G159" i="1"/>
  <c r="E151" i="4"/>
  <c r="F151" i="4" s="1"/>
  <c r="F163" i="4"/>
  <c r="E21" i="9"/>
  <c r="H130" i="1"/>
  <c r="G130" i="1"/>
  <c r="F82" i="4"/>
  <c r="E6" i="4"/>
  <c r="D2" i="1" s="1"/>
  <c r="H17" i="3"/>
  <c r="D289" i="4"/>
  <c r="C147" i="1"/>
  <c r="G316" i="9"/>
  <c r="E316" i="9" s="1"/>
  <c r="H29" i="3"/>
  <c r="C1436" i="1"/>
  <c r="G318" i="9"/>
  <c r="E318" i="9" s="1"/>
  <c r="F50" i="4"/>
  <c r="C46" i="1"/>
  <c r="G1408" i="1"/>
  <c r="H1408" i="1"/>
  <c r="D68" i="5"/>
  <c r="D6" i="5" s="1"/>
  <c r="F69" i="5"/>
  <c r="C1047" i="1"/>
  <c r="I29" i="3"/>
  <c r="D1436" i="1"/>
  <c r="D6" i="4"/>
  <c r="F7" i="4"/>
  <c r="C3" i="1"/>
  <c r="I1448" i="1"/>
  <c r="H294" i="1"/>
  <c r="G294" i="1"/>
  <c r="F567" i="4"/>
  <c r="C561" i="1"/>
  <c r="D1435" i="1"/>
  <c r="I28" i="3"/>
  <c r="D141" i="6"/>
  <c r="I22" i="3"/>
  <c r="D1153" i="1"/>
  <c r="G311" i="9"/>
  <c r="E311" i="9" s="1"/>
  <c r="B311" i="9" s="1"/>
  <c r="F206" i="5"/>
  <c r="C1183" i="1"/>
  <c r="F472" i="4"/>
  <c r="C466" i="1"/>
  <c r="D528" i="4"/>
  <c r="F529" i="4"/>
  <c r="C523" i="1"/>
  <c r="D420" i="4"/>
  <c r="F421" i="4"/>
  <c r="C415" i="1"/>
  <c r="I1455" i="1"/>
  <c r="F44" i="4"/>
  <c r="C40" i="1"/>
  <c r="F146" i="5"/>
  <c r="C1124" i="1"/>
  <c r="E165" i="9"/>
  <c r="B165" i="9" s="1"/>
  <c r="H20" i="3"/>
  <c r="C985" i="1"/>
  <c r="E528" i="4"/>
  <c r="C1518" i="1"/>
  <c r="I35" i="3"/>
  <c r="F35" i="6"/>
  <c r="H25" i="3"/>
  <c r="C1329" i="1"/>
  <c r="F363" i="4"/>
  <c r="C358" i="1"/>
  <c r="H295" i="1"/>
  <c r="G295" i="1"/>
  <c r="F311" i="4"/>
  <c r="C306" i="1"/>
  <c r="F176" i="5"/>
  <c r="D175" i="5"/>
  <c r="H22" i="3"/>
  <c r="C1153" i="1"/>
  <c r="K1451" i="9"/>
  <c r="G314" i="9"/>
  <c r="E314" i="9" s="1"/>
  <c r="B314" i="9" s="1"/>
  <c r="C1517" i="1"/>
  <c r="I34" i="3"/>
  <c r="F89" i="6"/>
  <c r="C1383" i="1"/>
  <c r="F396" i="4"/>
  <c r="C391" i="1"/>
  <c r="F643" i="4"/>
  <c r="C637" i="1"/>
  <c r="F644" i="4"/>
  <c r="C638" i="1"/>
  <c r="I1474" i="1"/>
  <c r="D350" i="4"/>
  <c r="F625" i="4"/>
  <c r="C619" i="1"/>
  <c r="I1449" i="1"/>
  <c r="I1468" i="1"/>
  <c r="H148" i="1"/>
  <c r="G148" i="1"/>
  <c r="F484" i="4"/>
  <c r="C478" i="1"/>
  <c r="B192" i="9"/>
  <c r="B313" i="9"/>
  <c r="F245" i="5"/>
  <c r="C1222" i="1"/>
  <c r="H574" i="1"/>
  <c r="G574" i="1"/>
  <c r="I1471" i="1"/>
  <c r="F593" i="4"/>
  <c r="C587" i="1"/>
  <c r="F196" i="4"/>
  <c r="C192" i="1"/>
  <c r="D298" i="4"/>
  <c r="E420" i="4"/>
  <c r="D415" i="1"/>
  <c r="H78" i="1"/>
  <c r="G78" i="1"/>
  <c r="B21" i="9"/>
  <c r="D237" i="5"/>
  <c r="F238" i="5"/>
  <c r="C1215" i="1"/>
  <c r="F139" i="4"/>
  <c r="C135" i="1"/>
  <c r="F459" i="4"/>
  <c r="C453" i="1"/>
  <c r="H30" i="3"/>
  <c r="C1453" i="1"/>
  <c r="F118" i="5"/>
  <c r="C1096" i="1"/>
  <c r="F344" i="4"/>
  <c r="C339" i="1"/>
  <c r="C220" i="1"/>
  <c r="F224" i="4"/>
  <c r="I1442" i="1"/>
  <c r="I1446" i="1"/>
  <c r="I23" i="3" l="1"/>
  <c r="D1214" i="1"/>
  <c r="D1046" i="1"/>
  <c r="H990" i="1"/>
  <c r="E6" i="5"/>
  <c r="D984" i="1" s="1"/>
  <c r="F7" i="5"/>
  <c r="D985" i="1"/>
  <c r="G985" i="1" s="1"/>
  <c r="E312" i="9"/>
  <c r="D345" i="1"/>
  <c r="E407" i="4"/>
  <c r="D402" i="1" s="1"/>
  <c r="D147" i="1"/>
  <c r="G147" i="1" s="1"/>
  <c r="E289" i="4"/>
  <c r="F289" i="4" s="1"/>
  <c r="I17" i="3"/>
  <c r="E412" i="4"/>
  <c r="D407" i="1" s="1"/>
  <c r="I16" i="3"/>
  <c r="E317" i="9"/>
  <c r="B318" i="9"/>
  <c r="H220" i="1"/>
  <c r="G220" i="1"/>
  <c r="H587" i="1"/>
  <c r="G587" i="1"/>
  <c r="H358" i="1"/>
  <c r="G358" i="1"/>
  <c r="H638" i="1"/>
  <c r="G638" i="1"/>
  <c r="H40" i="1"/>
  <c r="G40" i="1"/>
  <c r="D636" i="4"/>
  <c r="F528" i="4"/>
  <c r="C522" i="1"/>
  <c r="H453" i="1"/>
  <c r="G453" i="1"/>
  <c r="G135" i="1"/>
  <c r="H135" i="1"/>
  <c r="H478" i="1"/>
  <c r="G478" i="1"/>
  <c r="H1517" i="1"/>
  <c r="G1517" i="1"/>
  <c r="H11" i="3"/>
  <c r="E413" i="4"/>
  <c r="D285" i="1"/>
  <c r="E290" i="4"/>
  <c r="D286" i="1" s="1"/>
  <c r="G1329" i="1"/>
  <c r="H1329" i="1"/>
  <c r="H9" i="3"/>
  <c r="H466" i="1"/>
  <c r="G466" i="1"/>
  <c r="F141" i="6"/>
  <c r="C1435" i="1"/>
  <c r="H28" i="3"/>
  <c r="F68" i="5"/>
  <c r="H21" i="3"/>
  <c r="C1046" i="1"/>
  <c r="B316" i="9"/>
  <c r="E315" i="9"/>
  <c r="I10" i="3" s="1"/>
  <c r="D408" i="4"/>
  <c r="F350" i="4"/>
  <c r="C345" i="1"/>
  <c r="G1436" i="1"/>
  <c r="H1436" i="1"/>
  <c r="G339" i="1"/>
  <c r="H339" i="1"/>
  <c r="H1096" i="1"/>
  <c r="G1096" i="1"/>
  <c r="H1215" i="1"/>
  <c r="G1215" i="1"/>
  <c r="H637" i="1"/>
  <c r="G637" i="1"/>
  <c r="G285" i="9"/>
  <c r="E285" i="9" s="1"/>
  <c r="B285" i="9" s="1"/>
  <c r="G278" i="9"/>
  <c r="F6" i="5"/>
  <c r="C984" i="1"/>
  <c r="H3" i="1"/>
  <c r="G3" i="1"/>
  <c r="H147" i="1"/>
  <c r="G523" i="1"/>
  <c r="H523" i="1"/>
  <c r="E635" i="4"/>
  <c r="D629" i="1" s="1"/>
  <c r="D414" i="1"/>
  <c r="H306" i="1"/>
  <c r="G306" i="1"/>
  <c r="H1183" i="1"/>
  <c r="G1183" i="1"/>
  <c r="D413" i="4"/>
  <c r="C285" i="1"/>
  <c r="D291" i="4"/>
  <c r="H1383" i="1"/>
  <c r="G1383" i="1"/>
  <c r="F175" i="5"/>
  <c r="C1152" i="1"/>
  <c r="H1047" i="1"/>
  <c r="G1047" i="1"/>
  <c r="F237" i="5"/>
  <c r="H23" i="3"/>
  <c r="C1214" i="1"/>
  <c r="F298" i="4"/>
  <c r="D407" i="4"/>
  <c r="C293" i="1"/>
  <c r="H1222" i="1"/>
  <c r="G1222" i="1"/>
  <c r="G619" i="1"/>
  <c r="H619" i="1"/>
  <c r="H391" i="1"/>
  <c r="G391" i="1"/>
  <c r="H1153" i="1"/>
  <c r="G1153" i="1"/>
  <c r="H561" i="1"/>
  <c r="G561" i="1"/>
  <c r="D290" i="4"/>
  <c r="H16" i="3"/>
  <c r="D412" i="4"/>
  <c r="F6" i="4"/>
  <c r="C2" i="1"/>
  <c r="H46" i="1"/>
  <c r="G46" i="1"/>
  <c r="E636" i="4"/>
  <c r="D630" i="1" s="1"/>
  <c r="D522" i="1"/>
  <c r="H415" i="1"/>
  <c r="G415" i="1"/>
  <c r="H1453" i="1"/>
  <c r="G1453" i="1"/>
  <c r="H192" i="1"/>
  <c r="G192" i="1"/>
  <c r="H1518" i="1"/>
  <c r="G1518" i="1"/>
  <c r="H1124" i="1"/>
  <c r="G1124" i="1"/>
  <c r="D635" i="4"/>
  <c r="F420" i="4"/>
  <c r="C414" i="1"/>
  <c r="H985" i="1" l="1"/>
  <c r="H278" i="9"/>
  <c r="E278" i="9" s="1"/>
  <c r="E291" i="4"/>
  <c r="D287" i="1" s="1"/>
  <c r="E639" i="4"/>
  <c r="D633" i="1" s="1"/>
  <c r="F408" i="4"/>
  <c r="C403" i="1"/>
  <c r="E640" i="4"/>
  <c r="E415" i="4"/>
  <c r="D410" i="1" s="1"/>
  <c r="D408" i="1"/>
  <c r="E414" i="4"/>
  <c r="D409" i="1" s="1"/>
  <c r="D640" i="4"/>
  <c r="F413" i="4"/>
  <c r="D415" i="4"/>
  <c r="C408" i="1"/>
  <c r="N3" i="9"/>
  <c r="I11" i="3"/>
  <c r="H1046" i="1"/>
  <c r="G1046" i="1"/>
  <c r="K3" i="9"/>
  <c r="I9" i="3"/>
  <c r="H285" i="1"/>
  <c r="G285" i="1"/>
  <c r="H414" i="1"/>
  <c r="G414" i="1"/>
  <c r="F635" i="4"/>
  <c r="C629" i="1"/>
  <c r="F407" i="4"/>
  <c r="C402" i="1"/>
  <c r="H522" i="1"/>
  <c r="G522" i="1"/>
  <c r="H293" i="1"/>
  <c r="G293" i="1"/>
  <c r="G345" i="1"/>
  <c r="H345" i="1"/>
  <c r="F290" i="4"/>
  <c r="C286" i="1"/>
  <c r="C287" i="1"/>
  <c r="H8" i="3"/>
  <c r="H984" i="1"/>
  <c r="G984" i="1"/>
  <c r="G2" i="1"/>
  <c r="H2" i="1"/>
  <c r="H1152" i="1"/>
  <c r="G1152" i="1"/>
  <c r="D639" i="4"/>
  <c r="D414" i="4"/>
  <c r="F412" i="4"/>
  <c r="C407" i="1"/>
  <c r="H1214" i="1"/>
  <c r="G1214" i="1"/>
  <c r="H1435" i="1"/>
  <c r="G1435" i="1"/>
  <c r="F636" i="4"/>
  <c r="C630" i="1"/>
  <c r="F291" i="4" l="1"/>
  <c r="M3" i="9"/>
  <c r="H407" i="1"/>
  <c r="G407" i="1"/>
  <c r="H630" i="1"/>
  <c r="G630" i="1"/>
  <c r="F639" i="4"/>
  <c r="D641" i="4"/>
  <c r="C633" i="1"/>
  <c r="E277" i="9"/>
  <c r="I8" i="3" s="1"/>
  <c r="B278" i="9"/>
  <c r="E642" i="4"/>
  <c r="D634" i="1"/>
  <c r="E641" i="4"/>
  <c r="H629" i="1"/>
  <c r="G629" i="1"/>
  <c r="F414" i="4"/>
  <c r="C409" i="1"/>
  <c r="H287" i="1"/>
  <c r="G287" i="1"/>
  <c r="H408" i="1"/>
  <c r="G408" i="1"/>
  <c r="H403" i="1"/>
  <c r="G403" i="1"/>
  <c r="D642" i="4"/>
  <c r="F640" i="4"/>
  <c r="C634" i="1"/>
  <c r="H286" i="1"/>
  <c r="G286" i="1"/>
  <c r="H402" i="1"/>
  <c r="G402" i="1"/>
  <c r="F415" i="4"/>
  <c r="C410" i="1"/>
  <c r="E645" i="4" l="1"/>
  <c r="D635" i="1"/>
  <c r="D645" i="4"/>
  <c r="F641" i="4"/>
  <c r="C635" i="1"/>
  <c r="H634" i="1"/>
  <c r="G634" i="1"/>
  <c r="E646" i="4"/>
  <c r="D636" i="1"/>
  <c r="F642" i="4"/>
  <c r="D646" i="4"/>
  <c r="C636" i="1"/>
  <c r="H409" i="1"/>
  <c r="G409" i="1"/>
  <c r="H410" i="1"/>
  <c r="G410" i="1"/>
  <c r="G633" i="1"/>
  <c r="H633" i="1"/>
  <c r="G635" i="1" l="1"/>
  <c r="H635" i="1"/>
  <c r="H636" i="1"/>
  <c r="G636" i="1"/>
  <c r="I19" i="3"/>
  <c r="D640" i="1"/>
  <c r="F645" i="4"/>
  <c r="H18" i="3"/>
  <c r="C639" i="1"/>
  <c r="G276" i="9"/>
  <c r="E276" i="9" s="1"/>
  <c r="B276" i="9" s="1"/>
  <c r="H19" i="3"/>
  <c r="F646" i="4"/>
  <c r="C640" i="1"/>
  <c r="I18" i="3"/>
  <c r="D639" i="1"/>
  <c r="H640" i="1" l="1"/>
  <c r="G640" i="1"/>
  <c r="G639" i="1"/>
  <c r="H639" i="1"/>
  <c r="H7" i="3"/>
  <c r="J3" i="9" l="1"/>
  <c r="H274" i="9" l="1"/>
  <c r="G274" i="9"/>
  <c r="L272" i="9"/>
  <c r="H18" i="9"/>
  <c r="G18" i="9"/>
  <c r="M272" i="9"/>
  <c r="J13" i="9"/>
  <c r="K5" i="9"/>
  <c r="K7" i="9"/>
  <c r="G17" i="9"/>
  <c r="G16" i="9"/>
  <c r="I5" i="9"/>
  <c r="I17" i="9"/>
  <c r="J8" i="9"/>
  <c r="I8" i="9"/>
  <c r="H17" i="9"/>
  <c r="H15" i="9"/>
  <c r="I7" i="9"/>
  <c r="I9" i="9"/>
  <c r="I11" i="9"/>
  <c r="L16" i="9"/>
  <c r="J10" i="9"/>
  <c r="J7" i="9"/>
  <c r="J12" i="9"/>
  <c r="K11" i="9"/>
  <c r="J9" i="9"/>
  <c r="K13" i="9"/>
  <c r="K10" i="9"/>
  <c r="I13" i="9"/>
  <c r="J17" i="9"/>
  <c r="K12" i="9"/>
  <c r="L15" i="9"/>
  <c r="I12" i="9"/>
  <c r="J6" i="9"/>
  <c r="G15" i="9"/>
  <c r="J5" i="9"/>
  <c r="M16" i="9"/>
  <c r="M15" i="9"/>
  <c r="I6" i="9"/>
  <c r="K9" i="9"/>
  <c r="K6" i="9"/>
  <c r="H16" i="9"/>
  <c r="K8" i="9"/>
  <c r="J11" i="9"/>
  <c r="E10" i="9" l="1"/>
  <c r="B10" i="9" s="1"/>
  <c r="E274" i="9"/>
  <c r="B274" i="9" s="1"/>
  <c r="E15" i="9"/>
  <c r="E16" i="9"/>
  <c r="F272" i="9"/>
  <c r="F20" i="9" s="1"/>
  <c r="F15" i="9"/>
  <c r="E6" i="9"/>
  <c r="B6" i="9" s="1"/>
  <c r="E8" i="9"/>
  <c r="B8" i="9" s="1"/>
  <c r="E13" i="9"/>
  <c r="B13" i="9" s="1"/>
  <c r="F16" i="9"/>
  <c r="E18" i="9"/>
  <c r="B18" i="9" s="1"/>
  <c r="E11" i="9"/>
  <c r="B11" i="9" s="1"/>
  <c r="E5" i="9"/>
  <c r="B272" i="9"/>
  <c r="E7" i="9"/>
  <c r="B7" i="9" s="1"/>
  <c r="E17" i="9"/>
  <c r="B17" i="9" s="1"/>
  <c r="E9" i="9"/>
  <c r="B9" i="9" s="1"/>
  <c r="E12" i="9"/>
  <c r="B12" i="9" s="1"/>
  <c r="E20" i="9" l="1"/>
  <c r="I7" i="3" s="1"/>
  <c r="B15" i="9"/>
  <c r="B16" i="9"/>
  <c r="F14" i="9"/>
  <c r="F3" i="9" s="1"/>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<sst xmlns="http://schemas.openxmlformats.org/spreadsheetml/2006/main" count="4374" uniqueCount="3426">
  <si>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</si>
  <si>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</si>
  <si>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</si>
  <si>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</si>
  <si>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</si>
  <si>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</si>
  <si>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</si>
  <si>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</si>
  <si>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</si>
  <si>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</si>
  <si>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</si>
  <si>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</si>
  <si>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</si>
  <si>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</si>
  <si>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</si>
  <si>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</si>
  <si>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</si>
  <si>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</si>
  <si>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</si>
  <si>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</si>
  <si>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</si>
  <si>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</si>
  <si>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</si>
  <si>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</si>
  <si>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</si>
  <si>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</si>
  <si>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</si>
  <si>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</si>
  <si>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</si>
  <si>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</si>
  <si>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</si>
  <si>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NASTAVNI ZAVOD ZA JAVNO ZDRAVSTVO ISTARSKE ŽUPANIJE - ISTITUTO FORMATIVO DI SANITA PUBBLICA DELLA REGIONE ISTRIANA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</si>
  <si>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</si>
  <si>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</si>
  <si>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</si>
  <si>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</si>
  <si>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</si>
  <si>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</si>
  <si>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</si>
  <si>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</si>
  <si>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</si>
  <si>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</si>
  <si>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</si>
  <si>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</si>
  <si>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</si>
  <si>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</si>
  <si>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</si>
  <si>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</si>
  <si>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</si>
  <si>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37092 - NASTAVNI ZAVOD ZA JAVNO ZDRAVSTVO ISTARSKE ŽUPANIJE - ISTITUTO FORMATIVO DI SANITA PUBBLICA DELLA REGIONE ISTRIANA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</si>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</sst>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7341528.2800000003</v>
      </c>
      <c r="D2" s="6">
        <f>'PR-RAS'!E6</f>
        <v>8348372.9199999999</v>
      </c>
      <c r="E2" s="6">
        <v>0</v>
      </c>
      <c r="F2" s="6">
        <v>0</v>
      </c>
      <c r="G2" s="7">
        <f t="shared" ref="G2:G264" si="0">(B2/1000)*(C2*1+D2*2)</f>
        <v>24038.274120000002</v>
      </c>
      <c r="H2" s="7">
        <f t="shared" ref="H2:H264" si="1">ABS(C2-ROUND(C2,0))+ABS(D2-ROUND(D2,0))</f>
        <v>0.36000000033527613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136101</v>
      </c>
      <c r="D46" s="1">
        <f>'PR-RAS'!E50</f>
        <v>576921.54</v>
      </c>
      <c r="E46" s="1">
        <v>0</v>
      </c>
      <c r="F46" s="1">
        <v>0</v>
      </c>
      <c r="G46" s="2">
        <f t="shared" si="0"/>
        <v>58047.4836</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53089.120000000003</v>
      </c>
      <c r="D55" s="1">
        <f>'PR-RAS'!E59</f>
        <v>0</v>
      </c>
      <c r="E55" s="1">
        <v>0</v>
      </c>
      <c r="F55" s="1">
        <v>0</v>
      </c>
      <c r="G55" s="2">
        <f t="shared" si="0"/>
        <v>2866.8124800000001</v>
      </c>
      <c r="H55" s="2">
        <f t="shared" si="1"/>
        <v>0.12000000000261934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53089.120000000003</v>
      </c>
      <c r="D56" s="1">
        <f>'PR-RAS'!E60</f>
        <v>0</v>
      </c>
      <c r="E56" s="1">
        <v>0</v>
      </c>
      <c r="F56" s="1">
        <v>0</v>
      </c>
      <c r="G56" s="2">
        <f t="shared" si="0"/>
        <v>2919.9016000000001</v>
      </c>
      <c r="H56" s="2">
        <f t="shared" si="1"/>
        <v>0.12000000000261934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40934.879999999997</v>
      </c>
      <c r="D58" s="1">
        <f>'PR-RAS'!E62</f>
        <v>186602.64</v>
      </c>
      <c r="E58" s="1">
        <v>0</v>
      </c>
      <c r="F58" s="1">
        <v>0</v>
      </c>
      <c r="G58" s="2">
        <f t="shared" si="0"/>
        <v>23605.989120000002</v>
      </c>
      <c r="H58" s="2">
        <f t="shared" si="1"/>
        <v>0.47999999998864951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40934.879999999997</v>
      </c>
      <c r="D59" s="1">
        <f>'PR-RAS'!E63</f>
        <v>186602.64</v>
      </c>
      <c r="E59" s="1">
        <v>0</v>
      </c>
      <c r="F59" s="1">
        <v>0</v>
      </c>
      <c r="G59" s="2">
        <f t="shared" si="0"/>
        <v>24020.129280000005</v>
      </c>
      <c r="H59" s="2">
        <f t="shared" si="1"/>
        <v>0.47999999998864951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42077</v>
      </c>
      <c r="D64" s="1">
        <f>'PR-RAS'!E68</f>
        <v>101713</v>
      </c>
      <c r="E64" s="1">
        <v>0</v>
      </c>
      <c r="F64" s="1">
        <v>0</v>
      </c>
      <c r="G64" s="2">
        <f t="shared" si="0"/>
        <v>15466.689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42077</v>
      </c>
      <c r="D65" s="1">
        <f>'PR-RAS'!E69</f>
        <v>101713</v>
      </c>
      <c r="E65" s="1">
        <v>0</v>
      </c>
      <c r="F65" s="1">
        <v>0</v>
      </c>
      <c r="G65" s="2">
        <f t="shared" si="0"/>
        <v>15712.192000000001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288605.90000000002</v>
      </c>
      <c r="E70" s="1">
        <v>0</v>
      </c>
      <c r="F70" s="1">
        <v>0</v>
      </c>
      <c r="G70" s="2">
        <f t="shared" si="0"/>
        <v>39827.614200000004</v>
      </c>
      <c r="H70" s="2">
        <f t="shared" si="1"/>
        <v>9.9999999976716936E-2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288605.90000000002</v>
      </c>
      <c r="E71" s="1">
        <v>0</v>
      </c>
      <c r="F71" s="1">
        <v>0</v>
      </c>
      <c r="G71" s="2">
        <f t="shared" si="0"/>
        <v>40404.826000000008</v>
      </c>
      <c r="H71" s="2">
        <f t="shared" si="1"/>
        <v>9.9999999976716936E-2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57697.72</v>
      </c>
      <c r="D78" s="1">
        <f>'PR-RAS'!E82</f>
        <v>86858.87</v>
      </c>
      <c r="E78" s="1">
        <v>0</v>
      </c>
      <c r="F78" s="1">
        <v>0</v>
      </c>
      <c r="G78" s="2">
        <f t="shared" si="0"/>
        <v>17818.990419999998</v>
      </c>
      <c r="H78" s="2">
        <f t="shared" si="1"/>
        <v>0.41000000000349246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57697.72</v>
      </c>
      <c r="D79" s="1">
        <f>'PR-RAS'!E83</f>
        <v>86858.87</v>
      </c>
      <c r="E79" s="1">
        <v>0</v>
      </c>
      <c r="F79" s="1">
        <v>0</v>
      </c>
      <c r="G79" s="2">
        <f t="shared" si="0"/>
        <v>18050.405879999998</v>
      </c>
      <c r="H79" s="2">
        <f t="shared" si="1"/>
        <v>0.41000000000349246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57690.81</v>
      </c>
      <c r="D81" s="1">
        <f>'PR-RAS'!E85</f>
        <v>86818.45</v>
      </c>
      <c r="E81" s="1">
        <v>0</v>
      </c>
      <c r="F81" s="1">
        <v>0</v>
      </c>
      <c r="G81" s="2">
        <f t="shared" si="0"/>
        <v>18506.216799999998</v>
      </c>
      <c r="H81" s="2">
        <f t="shared" si="1"/>
        <v>0.63999999999941792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40.42</v>
      </c>
      <c r="E82" s="1">
        <v>0</v>
      </c>
      <c r="F82" s="1">
        <v>0</v>
      </c>
      <c r="G82" s="2">
        <f t="shared" si="0"/>
        <v>6.5480400000000003</v>
      </c>
      <c r="H82" s="2">
        <f t="shared" si="1"/>
        <v>0.42000000000000171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6.91</v>
      </c>
      <c r="D83" s="1">
        <f>'PR-RAS'!E87</f>
        <v>0</v>
      </c>
      <c r="E83" s="1">
        <v>0</v>
      </c>
      <c r="F83" s="1">
        <v>0</v>
      </c>
      <c r="G83" s="2">
        <f t="shared" si="0"/>
        <v>0.56662000000000001</v>
      </c>
      <c r="H83" s="2">
        <f t="shared" si="1"/>
        <v>8.9999999999999858E-2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207199.92</v>
      </c>
      <c r="D102" s="1">
        <f>'PR-RAS'!E106</f>
        <v>249684.91</v>
      </c>
      <c r="E102" s="1">
        <v>0</v>
      </c>
      <c r="F102" s="1">
        <v>0</v>
      </c>
      <c r="G102" s="2">
        <f t="shared" si="0"/>
        <v>71363.543740000008</v>
      </c>
      <c r="H102" s="2">
        <f t="shared" si="1"/>
        <v>0.16999999998370185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207199.92</v>
      </c>
      <c r="D108" s="1">
        <f>'PR-RAS'!E112</f>
        <v>249684.91</v>
      </c>
      <c r="E108" s="1">
        <v>0</v>
      </c>
      <c r="F108" s="1">
        <v>0</v>
      </c>
      <c r="G108" s="2">
        <f t="shared" si="0"/>
        <v>75602.962180000002</v>
      </c>
      <c r="H108" s="2">
        <f t="shared" si="1"/>
        <v>0.16999999998370185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207199.92</v>
      </c>
      <c r="D113" s="1">
        <f>'PR-RAS'!E117</f>
        <v>249684.91</v>
      </c>
      <c r="E113" s="1">
        <v>0</v>
      </c>
      <c r="F113" s="1">
        <v>0</v>
      </c>
      <c r="G113" s="2">
        <f t="shared" si="0"/>
        <v>79135.810880000005</v>
      </c>
      <c r="H113" s="2">
        <f t="shared" si="1"/>
        <v>0.16999999998370185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3300756.64</v>
      </c>
      <c r="D120" s="1">
        <f>'PR-RAS'!E124</f>
        <v>3572775.51</v>
      </c>
      <c r="E120" s="1">
        <v>0</v>
      </c>
      <c r="F120" s="1">
        <v>0</v>
      </c>
      <c r="G120" s="2">
        <f t="shared" si="0"/>
        <v>1243110.61154</v>
      </c>
      <c r="H120" s="2">
        <f t="shared" si="1"/>
        <v>0.85000000009313226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3300756.64</v>
      </c>
      <c r="D121" s="1">
        <f>'PR-RAS'!E125</f>
        <v>3572775.51</v>
      </c>
      <c r="E121" s="1">
        <v>0</v>
      </c>
      <c r="F121" s="1">
        <v>0</v>
      </c>
      <c r="G121" s="2">
        <f t="shared" si="0"/>
        <v>1253556.9191999999</v>
      </c>
      <c r="H121" s="2">
        <f t="shared" si="1"/>
        <v>0.85000000009313226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3300756.64</v>
      </c>
      <c r="D123" s="1">
        <f>'PR-RAS'!E127</f>
        <v>3572775.51</v>
      </c>
      <c r="E123" s="1">
        <v>0</v>
      </c>
      <c r="F123" s="1">
        <v>0</v>
      </c>
      <c r="G123" s="2">
        <f t="shared" si="0"/>
        <v>1274449.53452</v>
      </c>
      <c r="H123" s="2">
        <f t="shared" si="1"/>
        <v>0.85000000009313226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3627077.3200000003</v>
      </c>
      <c r="D129" s="1">
        <f>'PR-RAS'!E133</f>
        <v>3858950.42</v>
      </c>
      <c r="E129" s="1">
        <v>0</v>
      </c>
      <c r="F129" s="1">
        <v>0</v>
      </c>
      <c r="G129" s="2">
        <f t="shared" si="0"/>
        <v>1452157.2044800001</v>
      </c>
      <c r="H129" s="2">
        <f t="shared" si="1"/>
        <v>0.74000000022351742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683694.49</v>
      </c>
      <c r="D130" s="1">
        <f>'PR-RAS'!E134</f>
        <v>873706</v>
      </c>
      <c r="E130" s="1">
        <v>0</v>
      </c>
      <c r="F130" s="1">
        <v>0</v>
      </c>
      <c r="G130" s="2">
        <f t="shared" si="0"/>
        <v>313612.73721000005</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617332.49</v>
      </c>
      <c r="D131" s="1">
        <f>'PR-RAS'!E135</f>
        <v>805353</v>
      </c>
      <c r="E131" s="1">
        <v>0</v>
      </c>
      <c r="F131" s="1">
        <v>0</v>
      </c>
      <c r="G131" s="2">
        <f t="shared" si="0"/>
        <v>289645.00370000006</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66362</v>
      </c>
      <c r="D132" s="1">
        <f>'PR-RAS'!E136</f>
        <v>68353</v>
      </c>
      <c r="E132" s="1">
        <v>0</v>
      </c>
      <c r="F132" s="1">
        <v>0</v>
      </c>
      <c r="G132" s="2">
        <f t="shared" si="0"/>
        <v>26601.907999999999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2943382.83</v>
      </c>
      <c r="D134" s="1">
        <f>'PR-RAS'!E138</f>
        <v>2985244.42</v>
      </c>
      <c r="E134" s="1">
        <v>0</v>
      </c>
      <c r="F134" s="1">
        <v>0</v>
      </c>
      <c r="G134" s="2">
        <f t="shared" si="0"/>
        <v>1185544.9321100002</v>
      </c>
      <c r="H134" s="2">
        <f t="shared" si="1"/>
        <v>0.58999999985098839</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12695.68</v>
      </c>
      <c r="D135" s="1">
        <f>'PR-RAS'!E139</f>
        <v>3181.67</v>
      </c>
      <c r="E135" s="1">
        <v>0</v>
      </c>
      <c r="F135" s="1">
        <v>0</v>
      </c>
      <c r="G135" s="2">
        <f t="shared" si="0"/>
        <v>2553.90868</v>
      </c>
      <c r="H135" s="2">
        <f t="shared" si="1"/>
        <v>0.6499999999996362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12695.68</v>
      </c>
      <c r="D146" s="1">
        <f>'PR-RAS'!E150</f>
        <v>3181.67</v>
      </c>
      <c r="E146" s="1">
        <v>0</v>
      </c>
      <c r="F146" s="1">
        <v>0</v>
      </c>
      <c r="G146" s="2">
        <f t="shared" si="0"/>
        <v>2763.5578999999998</v>
      </c>
      <c r="H146" s="2">
        <f t="shared" si="1"/>
        <v>0.6499999999996362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7469863.2800000012</v>
      </c>
      <c r="D147" s="1">
        <f>'PR-RAS'!E151</f>
        <v>9163056.7699999996</v>
      </c>
      <c r="E147" s="1">
        <v>0</v>
      </c>
      <c r="F147" s="1">
        <v>0</v>
      </c>
      <c r="G147" s="2">
        <f t="shared" si="0"/>
        <v>3766212.6157199997</v>
      </c>
      <c r="H147" s="2">
        <f t="shared" si="1"/>
        <v>0.51000000163912773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5239557.8100000005</v>
      </c>
      <c r="D148" s="1">
        <f>'PR-RAS'!E152</f>
        <v>6802003.2000000002</v>
      </c>
      <c r="E148" s="1">
        <v>0</v>
      </c>
      <c r="F148" s="1">
        <v>0</v>
      </c>
      <c r="G148" s="2">
        <f t="shared" si="0"/>
        <v>2770003.9388700002</v>
      </c>
      <c r="H148" s="2">
        <f t="shared" si="1"/>
        <v>0.38999999966472387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4425635.83</v>
      </c>
      <c r="D149" s="1">
        <f>'PR-RAS'!E153</f>
        <v>5637135.46</v>
      </c>
      <c r="E149" s="1">
        <v>0</v>
      </c>
      <c r="F149" s="1">
        <v>0</v>
      </c>
      <c r="G149" s="2">
        <f t="shared" si="0"/>
        <v>2323586.199</v>
      </c>
      <c r="H149" s="2">
        <f t="shared" si="1"/>
        <v>0.62999999988824129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4419368.26</v>
      </c>
      <c r="D150" s="1">
        <f>'PR-RAS'!E154</f>
        <v>5635367.0199999996</v>
      </c>
      <c r="E150" s="1">
        <v>0</v>
      </c>
      <c r="F150" s="1">
        <v>0</v>
      </c>
      <c r="G150" s="2">
        <f t="shared" si="0"/>
        <v>2337825.2426999998</v>
      </c>
      <c r="H150" s="2">
        <f t="shared" si="1"/>
        <v>0.27999999932944775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6267.57</v>
      </c>
      <c r="D153" s="1">
        <f>'PR-RAS'!E157</f>
        <v>1768.44</v>
      </c>
      <c r="E153" s="1">
        <v>0</v>
      </c>
      <c r="F153" s="1">
        <v>0</v>
      </c>
      <c r="G153" s="2">
        <f t="shared" si="0"/>
        <v>1490.2764</v>
      </c>
      <c r="H153" s="2">
        <f t="shared" si="1"/>
        <v>0.87000000000034561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190253.94</v>
      </c>
      <c r="D154" s="1">
        <f>'PR-RAS'!E158</f>
        <v>353873.24</v>
      </c>
      <c r="E154" s="1">
        <v>0</v>
      </c>
      <c r="F154" s="1">
        <v>0</v>
      </c>
      <c r="G154" s="2">
        <f t="shared" si="0"/>
        <v>137394.06425999998</v>
      </c>
      <c r="H154" s="2">
        <f t="shared" si="1"/>
        <v>0.29999999998835847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623668.04</v>
      </c>
      <c r="D155" s="1">
        <f>'PR-RAS'!E159</f>
        <v>810994.5</v>
      </c>
      <c r="E155" s="1">
        <v>0</v>
      </c>
      <c r="F155" s="1">
        <v>0</v>
      </c>
      <c r="G155" s="2">
        <f t="shared" si="0"/>
        <v>345831.18416</v>
      </c>
      <c r="H155" s="2">
        <f t="shared" si="1"/>
        <v>0.5400000000372529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623668.04</v>
      </c>
      <c r="D157" s="1">
        <f>'PR-RAS'!E161</f>
        <v>810994.5</v>
      </c>
      <c r="E157" s="1">
        <v>0</v>
      </c>
      <c r="F157" s="1">
        <v>0</v>
      </c>
      <c r="G157" s="2">
        <f t="shared" si="0"/>
        <v>350322.49823999999</v>
      </c>
      <c r="H157" s="2">
        <f t="shared" si="1"/>
        <v>0.5400000000372529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2222260.2399999998</v>
      </c>
      <c r="D159" s="1">
        <f>'PR-RAS'!E163</f>
        <v>2353476.7200000002</v>
      </c>
      <c r="E159" s="1">
        <v>0</v>
      </c>
      <c r="F159" s="1">
        <v>0</v>
      </c>
      <c r="G159" s="2">
        <f t="shared" si="0"/>
        <v>1094815.76144</v>
      </c>
      <c r="H159" s="2">
        <f t="shared" si="1"/>
        <v>0.51999999955296516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181287.05000000002</v>
      </c>
      <c r="D160" s="1">
        <f>'PR-RAS'!E164</f>
        <v>183796.39</v>
      </c>
      <c r="E160" s="1">
        <v>0</v>
      </c>
      <c r="F160" s="1">
        <v>0</v>
      </c>
      <c r="G160" s="2">
        <f t="shared" si="0"/>
        <v>87271.892970000015</v>
      </c>
      <c r="H160" s="2">
        <f t="shared" si="1"/>
        <v>0.44000000003143214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18832.939999999999</v>
      </c>
      <c r="D161" s="1">
        <f>'PR-RAS'!E165</f>
        <v>17100.11</v>
      </c>
      <c r="E161" s="1">
        <v>0</v>
      </c>
      <c r="F161" s="1">
        <v>0</v>
      </c>
      <c r="G161" s="2">
        <f t="shared" si="0"/>
        <v>8485.3056000000015</v>
      </c>
      <c r="H161" s="2">
        <f t="shared" si="1"/>
        <v>0.17000000000189175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134852.38</v>
      </c>
      <c r="D162" s="1">
        <f>'PR-RAS'!E166</f>
        <v>134439.70000000001</v>
      </c>
      <c r="E162" s="1">
        <v>0</v>
      </c>
      <c r="F162" s="1">
        <v>0</v>
      </c>
      <c r="G162" s="2">
        <f t="shared" si="0"/>
        <v>65000.816580000006</v>
      </c>
      <c r="H162" s="2">
        <f t="shared" si="1"/>
        <v>0.67999999999301508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27527.41</v>
      </c>
      <c r="D163" s="1">
        <f>'PR-RAS'!E167</f>
        <v>32256.58</v>
      </c>
      <c r="E163" s="1">
        <v>0</v>
      </c>
      <c r="F163" s="1">
        <v>0</v>
      </c>
      <c r="G163" s="2">
        <f t="shared" si="0"/>
        <v>14910.572340000002</v>
      </c>
      <c r="H163" s="2">
        <f t="shared" si="1"/>
        <v>0.82999999999810825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74.319999999999993</v>
      </c>
      <c r="D164" s="1">
        <f>'PR-RAS'!E168</f>
        <v>0</v>
      </c>
      <c r="E164" s="1">
        <v>0</v>
      </c>
      <c r="F164" s="1">
        <v>0</v>
      </c>
      <c r="G164" s="2">
        <f t="shared" si="0"/>
        <v>12.11416</v>
      </c>
      <c r="H164" s="2">
        <f t="shared" si="1"/>
        <v>0.31999999999999318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1072397.8499999999</v>
      </c>
      <c r="D165" s="1">
        <f>'PR-RAS'!E169</f>
        <v>1163033.57</v>
      </c>
      <c r="E165" s="1">
        <v>0</v>
      </c>
      <c r="F165" s="1">
        <v>0</v>
      </c>
      <c r="G165" s="2">
        <f t="shared" si="0"/>
        <v>557348.25836000009</v>
      </c>
      <c r="H165" s="2">
        <f t="shared" si="1"/>
        <v>0.58000000007450581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91742.75</v>
      </c>
      <c r="D166" s="1">
        <f>'PR-RAS'!E170</f>
        <v>81360.13</v>
      </c>
      <c r="E166" s="1">
        <v>0</v>
      </c>
      <c r="F166" s="1">
        <v>0</v>
      </c>
      <c r="G166" s="2">
        <f t="shared" si="0"/>
        <v>41986.396650000002</v>
      </c>
      <c r="H166" s="2">
        <f t="shared" si="1"/>
        <v>0.38000000000465661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713073.09</v>
      </c>
      <c r="D167" s="1">
        <f>'PR-RAS'!E171</f>
        <v>811398.46</v>
      </c>
      <c r="E167" s="1">
        <v>0</v>
      </c>
      <c r="F167" s="1">
        <v>0</v>
      </c>
      <c r="G167" s="2">
        <f t="shared" si="0"/>
        <v>387754.42165999999</v>
      </c>
      <c r="H167" s="2">
        <f t="shared" si="1"/>
        <v>0.54999999993015081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142543.38</v>
      </c>
      <c r="D168" s="1">
        <f>'PR-RAS'!E172</f>
        <v>140240.78</v>
      </c>
      <c r="E168" s="1">
        <v>0</v>
      </c>
      <c r="F168" s="1">
        <v>0</v>
      </c>
      <c r="G168" s="2">
        <f t="shared" si="0"/>
        <v>70645.164980000001</v>
      </c>
      <c r="H168" s="2">
        <f t="shared" si="1"/>
        <v>0.60000000000582077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77992.84</v>
      </c>
      <c r="D169" s="1">
        <f>'PR-RAS'!E173</f>
        <v>73268.88</v>
      </c>
      <c r="E169" s="1">
        <v>0</v>
      </c>
      <c r="F169" s="1">
        <v>0</v>
      </c>
      <c r="G169" s="2">
        <f t="shared" si="0"/>
        <v>37721.140800000001</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14586.11</v>
      </c>
      <c r="D170" s="1">
        <f>'PR-RAS'!E174</f>
        <v>25172.99</v>
      </c>
      <c r="E170" s="1">
        <v>0</v>
      </c>
      <c r="F170" s="1">
        <v>0</v>
      </c>
      <c r="G170" s="2">
        <f t="shared" si="0"/>
        <v>10973.523210000001</v>
      </c>
      <c r="H170" s="2">
        <f t="shared" si="1"/>
        <v>0.11999999999898137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32459.68</v>
      </c>
      <c r="D172" s="1">
        <f>'PR-RAS'!E176</f>
        <v>31592.33</v>
      </c>
      <c r="E172" s="1">
        <v>0</v>
      </c>
      <c r="F172" s="1">
        <v>0</v>
      </c>
      <c r="G172" s="2">
        <f t="shared" si="0"/>
        <v>16355.182140000001</v>
      </c>
      <c r="H172" s="2">
        <f t="shared" si="1"/>
        <v>0.65000000000145519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909782.58</v>
      </c>
      <c r="D173" s="1">
        <f>'PR-RAS'!E177</f>
        <v>937544.41</v>
      </c>
      <c r="E173" s="1">
        <v>0</v>
      </c>
      <c r="F173" s="1">
        <v>0</v>
      </c>
      <c r="G173" s="2">
        <f t="shared" si="0"/>
        <v>478997.88079999993</v>
      </c>
      <c r="H173" s="2">
        <f t="shared" si="1"/>
        <v>0.83000000007450581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57161.83</v>
      </c>
      <c r="D174" s="1">
        <f>'PR-RAS'!E178</f>
        <v>57591.02</v>
      </c>
      <c r="E174" s="1">
        <v>0</v>
      </c>
      <c r="F174" s="1">
        <v>0</v>
      </c>
      <c r="G174" s="2">
        <f t="shared" si="0"/>
        <v>29815.489509999996</v>
      </c>
      <c r="H174" s="2">
        <f t="shared" si="1"/>
        <v>0.18999999999505235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172184.99</v>
      </c>
      <c r="D175" s="1">
        <f>'PR-RAS'!E179</f>
        <v>202166.24</v>
      </c>
      <c r="E175" s="1">
        <v>0</v>
      </c>
      <c r="F175" s="1">
        <v>0</v>
      </c>
      <c r="G175" s="2">
        <f t="shared" si="0"/>
        <v>100314.03977999999</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7724.26</v>
      </c>
      <c r="D176" s="1">
        <f>'PR-RAS'!E180</f>
        <v>4817.84</v>
      </c>
      <c r="E176" s="1">
        <v>0</v>
      </c>
      <c r="F176" s="1">
        <v>0</v>
      </c>
      <c r="G176" s="2">
        <f t="shared" si="0"/>
        <v>3037.9895000000001</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59550.81</v>
      </c>
      <c r="D177" s="1">
        <f>'PR-RAS'!E181</f>
        <v>77610.559999999998</v>
      </c>
      <c r="E177" s="1">
        <v>0</v>
      </c>
      <c r="F177" s="1">
        <v>0</v>
      </c>
      <c r="G177" s="2">
        <f t="shared" si="0"/>
        <v>37799.859679999994</v>
      </c>
      <c r="H177" s="2">
        <f t="shared" si="1"/>
        <v>0.63000000000465661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16310.67</v>
      </c>
      <c r="D178" s="1">
        <f>'PR-RAS'!E182</f>
        <v>29938.78</v>
      </c>
      <c r="E178" s="1">
        <v>0</v>
      </c>
      <c r="F178" s="1">
        <v>0</v>
      </c>
      <c r="G178" s="2">
        <f t="shared" si="0"/>
        <v>13485.316709999999</v>
      </c>
      <c r="H178" s="2">
        <f t="shared" si="1"/>
        <v>0.55000000000109139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123272.99</v>
      </c>
      <c r="D179" s="1">
        <f>'PR-RAS'!E183</f>
        <v>89451.96</v>
      </c>
      <c r="E179" s="1">
        <v>0</v>
      </c>
      <c r="F179" s="1">
        <v>0</v>
      </c>
      <c r="G179" s="2">
        <f t="shared" si="0"/>
        <v>53787.489980000006</v>
      </c>
      <c r="H179" s="2">
        <f t="shared" si="1"/>
        <v>4.9999999988358468E-2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137824.07999999999</v>
      </c>
      <c r="D180" s="1">
        <f>'PR-RAS'!E184</f>
        <v>150627.62</v>
      </c>
      <c r="E180" s="1">
        <v>0</v>
      </c>
      <c r="F180" s="1">
        <v>0</v>
      </c>
      <c r="G180" s="2">
        <f t="shared" si="0"/>
        <v>78595.198279999982</v>
      </c>
      <c r="H180" s="2">
        <f t="shared" si="1"/>
        <v>0.45999999999185093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151447.57</v>
      </c>
      <c r="D181" s="1">
        <f>'PR-RAS'!E185</f>
        <v>127176.29</v>
      </c>
      <c r="E181" s="1">
        <v>0</v>
      </c>
      <c r="F181" s="1">
        <v>0</v>
      </c>
      <c r="G181" s="2">
        <f t="shared" si="0"/>
        <v>73044.027000000002</v>
      </c>
      <c r="H181" s="2">
        <f t="shared" si="1"/>
        <v>0.71999999998661224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184305.38</v>
      </c>
      <c r="D182" s="1">
        <f>'PR-RAS'!E186</f>
        <v>198164.1</v>
      </c>
      <c r="E182" s="1">
        <v>0</v>
      </c>
      <c r="F182" s="1">
        <v>0</v>
      </c>
      <c r="G182" s="2">
        <f t="shared" si="0"/>
        <v>105094.67798000001</v>
      </c>
      <c r="H182" s="2">
        <f t="shared" si="1"/>
        <v>0.48000000001047738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58792.76</v>
      </c>
      <c r="D184" s="1">
        <f>'PR-RAS'!E188</f>
        <v>69102.349999999991</v>
      </c>
      <c r="E184" s="1">
        <v>0</v>
      </c>
      <c r="F184" s="1">
        <v>0</v>
      </c>
      <c r="G184" s="2">
        <f t="shared" si="0"/>
        <v>36050.535179999999</v>
      </c>
      <c r="H184" s="2">
        <f t="shared" si="1"/>
        <v>0.58999999998923158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9662.1200000000008</v>
      </c>
      <c r="D185" s="1">
        <f>'PR-RAS'!E189</f>
        <v>11849.96</v>
      </c>
      <c r="E185" s="1">
        <v>0</v>
      </c>
      <c r="F185" s="1">
        <v>0</v>
      </c>
      <c r="G185" s="2">
        <f t="shared" si="0"/>
        <v>6138.6153599999998</v>
      </c>
      <c r="H185" s="2">
        <f t="shared" si="1"/>
        <v>0.16000000000167347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29611.65</v>
      </c>
      <c r="D186" s="1">
        <f>'PR-RAS'!E190</f>
        <v>28934.71</v>
      </c>
      <c r="E186" s="1">
        <v>0</v>
      </c>
      <c r="F186" s="1">
        <v>0</v>
      </c>
      <c r="G186" s="2">
        <f t="shared" si="0"/>
        <v>16183.997950000001</v>
      </c>
      <c r="H186" s="2">
        <f t="shared" si="1"/>
        <v>0.63999999999941792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13285.54</v>
      </c>
      <c r="D187" s="1">
        <f>'PR-RAS'!E191</f>
        <v>16138.91</v>
      </c>
      <c r="E187" s="1">
        <v>0</v>
      </c>
      <c r="F187" s="1">
        <v>0</v>
      </c>
      <c r="G187" s="2">
        <f t="shared" si="0"/>
        <v>8474.7849600000009</v>
      </c>
      <c r="H187" s="2">
        <f t="shared" si="1"/>
        <v>0.5499999999992724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3947.42</v>
      </c>
      <c r="D188" s="1">
        <f>'PR-RAS'!E192</f>
        <v>5544.88</v>
      </c>
      <c r="E188" s="1">
        <v>0</v>
      </c>
      <c r="F188" s="1">
        <v>0</v>
      </c>
      <c r="G188" s="2">
        <f t="shared" si="0"/>
        <v>2811.9526599999999</v>
      </c>
      <c r="H188" s="2">
        <f t="shared" si="1"/>
        <v>0.53999999999996362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811.03</v>
      </c>
      <c r="D189" s="1">
        <f>'PR-RAS'!E193</f>
        <v>3681.38</v>
      </c>
      <c r="E189" s="1">
        <v>0</v>
      </c>
      <c r="F189" s="1">
        <v>0</v>
      </c>
      <c r="G189" s="2">
        <f t="shared" si="0"/>
        <v>1536.6725200000001</v>
      </c>
      <c r="H189" s="2">
        <f t="shared" si="1"/>
        <v>0.41000000000008185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1475</v>
      </c>
      <c r="D191" s="1">
        <f>'PR-RAS'!E195</f>
        <v>2952.51</v>
      </c>
      <c r="E191" s="1">
        <v>0</v>
      </c>
      <c r="F191" s="1">
        <v>0</v>
      </c>
      <c r="G191" s="2">
        <f t="shared" si="0"/>
        <v>1402.2038</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8045.2300000000005</v>
      </c>
      <c r="D192" s="1">
        <f>'PR-RAS'!E196</f>
        <v>7576.85</v>
      </c>
      <c r="E192" s="1">
        <v>0</v>
      </c>
      <c r="F192" s="1">
        <v>0</v>
      </c>
      <c r="G192" s="2">
        <f t="shared" si="0"/>
        <v>4430.9956300000003</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8045.2300000000005</v>
      </c>
      <c r="D206" s="1">
        <f>'PR-RAS'!E210</f>
        <v>7576.85</v>
      </c>
      <c r="E206" s="1">
        <v>0</v>
      </c>
      <c r="F206" s="1">
        <v>0</v>
      </c>
      <c r="G206" s="2">
        <f t="shared" si="0"/>
        <v>4755.7806499999997</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5997.26</v>
      </c>
      <c r="D207" s="1">
        <f>'PR-RAS'!E211</f>
        <v>5930.51</v>
      </c>
      <c r="E207" s="1">
        <v>0</v>
      </c>
      <c r="F207" s="1">
        <v>0</v>
      </c>
      <c r="G207" s="2">
        <f t="shared" si="0"/>
        <v>3678.8056799999995</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7.04</v>
      </c>
      <c r="D208" s="1">
        <f>'PR-RAS'!E212</f>
        <v>0</v>
      </c>
      <c r="E208" s="1">
        <v>0</v>
      </c>
      <c r="F208" s="1">
        <v>0</v>
      </c>
      <c r="G208" s="2">
        <f t="shared" si="0"/>
        <v>1.4572799999999999</v>
      </c>
      <c r="H208" s="2">
        <f t="shared" si="1"/>
        <v>4.0000000000000036E-2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91.84</v>
      </c>
      <c r="D209" s="1">
        <f>'PR-RAS'!E213</f>
        <v>4.17</v>
      </c>
      <c r="E209" s="1">
        <v>0</v>
      </c>
      <c r="F209" s="1">
        <v>0</v>
      </c>
      <c r="G209" s="2">
        <f t="shared" si="0"/>
        <v>20.837440000000001</v>
      </c>
      <c r="H209" s="2">
        <f t="shared" si="1"/>
        <v>0.32999999999999652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1949.09</v>
      </c>
      <c r="D210" s="1">
        <f>'PR-RAS'!E214</f>
        <v>1642.17</v>
      </c>
      <c r="E210" s="1">
        <v>0</v>
      </c>
      <c r="F210" s="1">
        <v>0</v>
      </c>
      <c r="G210" s="2">
        <f t="shared" si="0"/>
        <v>1093.7868699999999</v>
      </c>
      <c r="H210" s="2">
        <f t="shared" si="1"/>
        <v>0.25999999999999091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7469863.2800000012</v>
      </c>
      <c r="D285" s="1">
        <f>'PR-RAS'!E289</f>
        <v>9163056.7699999996</v>
      </c>
      <c r="E285" s="1">
        <v>0</v>
      </c>
      <c r="F285" s="1">
        <v>0</v>
      </c>
      <c r="G285" s="2">
        <f t="shared" si="8"/>
        <v>7326057.4168799995</v>
      </c>
      <c r="H285" s="2">
        <f t="shared" si="9"/>
        <v>0.51000000163912773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128335.00000000093</v>
      </c>
      <c r="D287" s="1">
        <f>'PR-RAS'!E291</f>
        <v>814683.84999999963</v>
      </c>
      <c r="E287" s="1">
        <v>0</v>
      </c>
      <c r="F287" s="1">
        <v>0</v>
      </c>
      <c r="G287" s="2">
        <f t="shared" si="8"/>
        <v>502702.97220000002</v>
      </c>
      <c r="H287" s="2">
        <f t="shared" si="9"/>
        <v>0.1500000013038516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5196512.8899999997</v>
      </c>
      <c r="D288" s="1">
        <f>'PR-RAS'!E292</f>
        <v>4913636.3099999996</v>
      </c>
      <c r="E288" s="1">
        <v>0</v>
      </c>
      <c r="F288" s="1">
        <v>0</v>
      </c>
      <c r="G288" s="2">
        <f t="shared" si="8"/>
        <v>4311826.4413699992</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850786.57</v>
      </c>
      <c r="D290" s="1">
        <f>'PR-RAS'!E294</f>
        <v>810723.97</v>
      </c>
      <c r="E290" s="1">
        <v>0</v>
      </c>
      <c r="F290" s="1">
        <v>0</v>
      </c>
      <c r="G290" s="2">
        <f t="shared" si="8"/>
        <v>714475.77338999987</v>
      </c>
      <c r="H290" s="2">
        <f t="shared" si="9"/>
        <v>0.46000000007916242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330157.88</v>
      </c>
      <c r="D291" s="1">
        <f>'PR-RAS'!E295</f>
        <v>320698.19</v>
      </c>
      <c r="E291" s="1">
        <v>0</v>
      </c>
      <c r="F291" s="1">
        <v>0</v>
      </c>
      <c r="G291" s="2">
        <f t="shared" si="8"/>
        <v>281750.73540000001</v>
      </c>
      <c r="H291" s="2">
        <f t="shared" si="9"/>
        <v>0.30999999999767169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519628.69</v>
      </c>
      <c r="D292" s="1">
        <f>'PR-RAS'!E296</f>
        <v>490025.78</v>
      </c>
      <c r="E292" s="1">
        <v>0</v>
      </c>
      <c r="F292" s="1">
        <v>0</v>
      </c>
      <c r="G292" s="2">
        <f t="shared" si="8"/>
        <v>436406.95275</v>
      </c>
      <c r="H292" s="2">
        <f t="shared" si="9"/>
        <v>0.52999999996973202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19265.939999999999</v>
      </c>
      <c r="D293" s="1">
        <f>'PR-RAS'!E298</f>
        <v>2332.69</v>
      </c>
      <c r="E293" s="1">
        <v>0</v>
      </c>
      <c r="F293" s="1">
        <v>0</v>
      </c>
      <c r="G293" s="2">
        <f t="shared" si="8"/>
        <v>6987.9454399999995</v>
      </c>
      <c r="H293" s="2">
        <f t="shared" si="9"/>
        <v>0.3700000000012551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19265.939999999999</v>
      </c>
      <c r="D306" s="1">
        <f>'PR-RAS'!E311</f>
        <v>2332.69</v>
      </c>
      <c r="E306" s="1">
        <v>0</v>
      </c>
      <c r="F306" s="1">
        <v>0</v>
      </c>
      <c r="G306" s="2">
        <f t="shared" si="8"/>
        <v>7299.0526</v>
      </c>
      <c r="H306" s="2">
        <f t="shared" si="9"/>
        <v>0.3700000000012551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526.11</v>
      </c>
      <c r="D307" s="1">
        <f>'PR-RAS'!E312</f>
        <v>253.74</v>
      </c>
      <c r="E307" s="1">
        <v>0</v>
      </c>
      <c r="F307" s="1">
        <v>0</v>
      </c>
      <c r="G307" s="2">
        <f t="shared" si="8"/>
        <v>316.27854000000002</v>
      </c>
      <c r="H307" s="2">
        <f t="shared" si="9"/>
        <v>0.37000000000000455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526.11</v>
      </c>
      <c r="D308" s="1">
        <f>'PR-RAS'!E313</f>
        <v>253.74</v>
      </c>
      <c r="E308" s="1">
        <v>0</v>
      </c>
      <c r="F308" s="1">
        <v>0</v>
      </c>
      <c r="G308" s="2">
        <f t="shared" si="8"/>
        <v>317.31213000000002</v>
      </c>
      <c r="H308" s="2">
        <f t="shared" si="9"/>
        <v>0.37000000000000455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1839.83</v>
      </c>
      <c r="D312" s="1">
        <f>'PR-RAS'!E317</f>
        <v>194.95</v>
      </c>
      <c r="E312" s="1">
        <v>0</v>
      </c>
      <c r="F312" s="1">
        <v>0</v>
      </c>
      <c r="G312" s="2">
        <f t="shared" si="8"/>
        <v>693.44602999999995</v>
      </c>
      <c r="H312" s="2">
        <f t="shared" si="9"/>
        <v>0.22000000000008413</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1839.83</v>
      </c>
      <c r="D319" s="1">
        <f>'PR-RAS'!E324</f>
        <v>194.95</v>
      </c>
      <c r="E319" s="1">
        <v>0</v>
      </c>
      <c r="F319" s="1">
        <v>0</v>
      </c>
      <c r="G319" s="2">
        <f t="shared" si="8"/>
        <v>709.05413999999996</v>
      </c>
      <c r="H319" s="2">
        <f t="shared" si="9"/>
        <v>0.22000000000008413</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16900</v>
      </c>
      <c r="D321" s="1">
        <f>'PR-RAS'!E326</f>
        <v>1884</v>
      </c>
      <c r="E321" s="1">
        <v>0</v>
      </c>
      <c r="F321" s="1">
        <v>0</v>
      </c>
      <c r="G321" s="2">
        <f t="shared" si="8"/>
        <v>6613.76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16900</v>
      </c>
      <c r="D322" s="1">
        <f>'PR-RAS'!E327</f>
        <v>1884</v>
      </c>
      <c r="E322" s="1">
        <v>0</v>
      </c>
      <c r="F322" s="1">
        <v>0</v>
      </c>
      <c r="G322" s="2">
        <f t="shared" si="8"/>
        <v>6634.4279999999999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475982.27</v>
      </c>
      <c r="D345" s="1">
        <f>'PR-RAS'!E350</f>
        <v>254596.11</v>
      </c>
      <c r="E345" s="1">
        <v>0</v>
      </c>
      <c r="F345" s="1">
        <v>0</v>
      </c>
      <c r="G345" s="2">
        <f t="shared" si="8"/>
        <v>338900.02455999999</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7155.9</v>
      </c>
      <c r="D346" s="1">
        <f>'PR-RAS'!E351</f>
        <v>19150.29</v>
      </c>
      <c r="E346" s="1">
        <v>0</v>
      </c>
      <c r="F346" s="1">
        <v>0</v>
      </c>
      <c r="G346" s="2">
        <f t="shared" si="8"/>
        <v>15682.4856</v>
      </c>
      <c r="H346" s="2">
        <f t="shared" si="9"/>
        <v>0.39000000000123691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7155.9</v>
      </c>
      <c r="D351" s="1">
        <f>'PR-RAS'!E356</f>
        <v>19150.29</v>
      </c>
      <c r="E351" s="1">
        <v>0</v>
      </c>
      <c r="F351" s="1">
        <v>0</v>
      </c>
      <c r="G351" s="2">
        <f t="shared" si="8"/>
        <v>15909.768</v>
      </c>
      <c r="H351" s="2">
        <f t="shared" si="9"/>
        <v>0.39000000000123691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7155.9</v>
      </c>
      <c r="D354" s="1">
        <f>'PR-RAS'!E359</f>
        <v>19150.29</v>
      </c>
      <c r="E354" s="1">
        <v>0</v>
      </c>
      <c r="F354" s="1">
        <v>0</v>
      </c>
      <c r="G354" s="2">
        <f t="shared" si="8"/>
        <v>16046.13744</v>
      </c>
      <c r="H354" s="2">
        <f t="shared" si="9"/>
        <v>0.39000000000123691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361647.26999999996</v>
      </c>
      <c r="D358" s="1">
        <f>'PR-RAS'!E363</f>
        <v>235445.81999999998</v>
      </c>
      <c r="E358" s="1">
        <v>0</v>
      </c>
      <c r="F358" s="1">
        <v>0</v>
      </c>
      <c r="G358" s="2">
        <f t="shared" si="8"/>
        <v>297216.39086999994</v>
      </c>
      <c r="H358" s="2">
        <f t="shared" si="9"/>
        <v>0.4499999999825377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3300</v>
      </c>
      <c r="D359" s="1">
        <f>'PR-RAS'!E364</f>
        <v>0</v>
      </c>
      <c r="E359" s="1">
        <v>0</v>
      </c>
      <c r="F359" s="1">
        <v>0</v>
      </c>
      <c r="G359" s="2">
        <f t="shared" si="8"/>
        <v>1181.3999999999999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3300</v>
      </c>
      <c r="D361" s="1">
        <f>'PR-RAS'!E366</f>
        <v>0</v>
      </c>
      <c r="E361" s="1">
        <v>0</v>
      </c>
      <c r="F361" s="1">
        <v>0</v>
      </c>
      <c r="G361" s="2">
        <f t="shared" si="8"/>
        <v>1188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357773.48</v>
      </c>
      <c r="D364" s="1">
        <f>'PR-RAS'!E369</f>
        <v>212829.22999999998</v>
      </c>
      <c r="E364" s="1">
        <v>0</v>
      </c>
      <c r="F364" s="1">
        <v>0</v>
      </c>
      <c r="G364" s="2">
        <f t="shared" si="8"/>
        <v>284385.79421999998</v>
      </c>
      <c r="H364" s="2">
        <f t="shared" si="9"/>
        <v>0.7099999999627471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121112.33</v>
      </c>
      <c r="D365" s="1">
        <f>'PR-RAS'!E370</f>
        <v>50751.31</v>
      </c>
      <c r="E365" s="1">
        <v>0</v>
      </c>
      <c r="F365" s="1">
        <v>0</v>
      </c>
      <c r="G365" s="2">
        <f t="shared" si="8"/>
        <v>81031.841800000009</v>
      </c>
      <c r="H365" s="2">
        <f t="shared" si="9"/>
        <v>0.63999999999941792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4083.13</v>
      </c>
      <c r="D367" s="1">
        <f>'PR-RAS'!E372</f>
        <v>16728.330000000002</v>
      </c>
      <c r="E367" s="1">
        <v>0</v>
      </c>
      <c r="F367" s="1">
        <v>0</v>
      </c>
      <c r="G367" s="2">
        <f t="shared" si="8"/>
        <v>13739.56314</v>
      </c>
      <c r="H367" s="2">
        <f t="shared" si="9"/>
        <v>0.46000000000185537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212729.96</v>
      </c>
      <c r="D368" s="1">
        <f>'PR-RAS'!E373</f>
        <v>103121.59</v>
      </c>
      <c r="E368" s="1">
        <v>0</v>
      </c>
      <c r="F368" s="1">
        <v>0</v>
      </c>
      <c r="G368" s="2">
        <f t="shared" si="8"/>
        <v>153763.14238</v>
      </c>
      <c r="H368" s="2">
        <f t="shared" si="9"/>
        <v>0.45000000001164153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6120.93</v>
      </c>
      <c r="D369" s="1">
        <f>'PR-RAS'!E374</f>
        <v>22228.49</v>
      </c>
      <c r="E369" s="1">
        <v>0</v>
      </c>
      <c r="F369" s="1">
        <v>0</v>
      </c>
      <c r="G369" s="2">
        <f t="shared" si="8"/>
        <v>18612.670880000001</v>
      </c>
      <c r="H369" s="2">
        <f t="shared" si="9"/>
        <v>0.56000000000130967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13727.13</v>
      </c>
      <c r="D371" s="1">
        <f>'PR-RAS'!E376</f>
        <v>19999.509999999998</v>
      </c>
      <c r="E371" s="1">
        <v>0</v>
      </c>
      <c r="F371" s="1">
        <v>0</v>
      </c>
      <c r="G371" s="2">
        <f t="shared" si="8"/>
        <v>19878.675499999998</v>
      </c>
      <c r="H371" s="2">
        <f t="shared" si="9"/>
        <v>0.62000000000080036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22480.35</v>
      </c>
      <c r="E373" s="1">
        <v>0</v>
      </c>
      <c r="F373" s="1">
        <v>0</v>
      </c>
      <c r="G373" s="2">
        <f t="shared" si="8"/>
        <v>16725.380399999998</v>
      </c>
      <c r="H373" s="2">
        <f t="shared" si="9"/>
        <v>0.34999999999854481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22480.35</v>
      </c>
      <c r="E374" s="1">
        <v>0</v>
      </c>
      <c r="F374" s="1">
        <v>0</v>
      </c>
      <c r="G374" s="2">
        <f t="shared" si="8"/>
        <v>16770.341099999998</v>
      </c>
      <c r="H374" s="2">
        <f t="shared" si="9"/>
        <v>0.34999999999854481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573.79</v>
      </c>
      <c r="D378" s="1">
        <f>'PR-RAS'!E383</f>
        <v>136.24</v>
      </c>
      <c r="E378" s="1">
        <v>0</v>
      </c>
      <c r="F378" s="1">
        <v>0</v>
      </c>
      <c r="G378" s="2">
        <f t="shared" si="8"/>
        <v>319.04379</v>
      </c>
      <c r="H378" s="2">
        <f t="shared" si="9"/>
        <v>0.45000000000004547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573.79</v>
      </c>
      <c r="D379" s="1">
        <f>'PR-RAS'!E384</f>
        <v>136.24</v>
      </c>
      <c r="E379" s="1">
        <v>0</v>
      </c>
      <c r="F379" s="1">
        <v>0</v>
      </c>
      <c r="G379" s="2">
        <f t="shared" si="8"/>
        <v>319.89006000000001</v>
      </c>
      <c r="H379" s="2">
        <f t="shared" si="9"/>
        <v>0.45000000000004547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107179.1</v>
      </c>
      <c r="D397" s="1">
        <f>'PR-RAS'!E402</f>
        <v>0</v>
      </c>
      <c r="E397" s="1">
        <v>0</v>
      </c>
      <c r="F397" s="1">
        <v>0</v>
      </c>
      <c r="G397" s="2">
        <f t="shared" si="8"/>
        <v>42442.923600000002</v>
      </c>
      <c r="H397" s="2">
        <f t="shared" si="9"/>
        <v>0.10000000000582077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107179.1</v>
      </c>
      <c r="D398" s="1">
        <f>'PR-RAS'!E403</f>
        <v>0</v>
      </c>
      <c r="E398" s="1">
        <v>0</v>
      </c>
      <c r="F398" s="1">
        <v>0</v>
      </c>
      <c r="G398" s="2">
        <f t="shared" si="8"/>
        <v>42550.102700000003</v>
      </c>
      <c r="H398" s="2">
        <f t="shared" si="9"/>
        <v>0.10000000000582077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456716.33</v>
      </c>
      <c r="D403" s="1">
        <f>'PR-RAS'!E408</f>
        <v>252263.41999999998</v>
      </c>
      <c r="E403" s="1">
        <v>0</v>
      </c>
      <c r="F403" s="1">
        <v>0</v>
      </c>
      <c r="G403" s="2">
        <f t="shared" si="8"/>
        <v>386419.75433999998</v>
      </c>
      <c r="H403" s="2">
        <f t="shared" si="9"/>
        <v>0.75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256.58999999999997</v>
      </c>
      <c r="D406" s="1">
        <f>'PR-RAS'!E411</f>
        <v>31.29</v>
      </c>
      <c r="E406" s="1">
        <v>0</v>
      </c>
      <c r="F406" s="1">
        <v>0</v>
      </c>
      <c r="G406" s="2">
        <f t="shared" si="8"/>
        <v>129.26384999999999</v>
      </c>
      <c r="H406" s="2">
        <f t="shared" si="9"/>
        <v>0.70000000000002416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7360794.2200000007</v>
      </c>
      <c r="D407" s="1">
        <f>'PR-RAS'!E412</f>
        <v>8350705.6100000003</v>
      </c>
      <c r="E407" s="1">
        <v>0</v>
      </c>
      <c r="F407" s="1">
        <v>0</v>
      </c>
      <c r="G407" s="2">
        <f t="shared" si="8"/>
        <v>9769255.408640001</v>
      </c>
      <c r="H407" s="2">
        <f t="shared" si="9"/>
        <v>0.61000000033527613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7945845.5500000007</v>
      </c>
      <c r="D408" s="1">
        <f>'PR-RAS'!E413</f>
        <v>9417652.879999999</v>
      </c>
      <c r="E408" s="1">
        <v>0</v>
      </c>
      <c r="F408" s="1">
        <v>0</v>
      </c>
      <c r="G408" s="2">
        <f t="shared" si="8"/>
        <v>10899928.583169999</v>
      </c>
      <c r="H408" s="2">
        <f t="shared" si="9"/>
        <v>0.57000000029802322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585051.33000000007</v>
      </c>
      <c r="D410" s="1">
        <f>'PR-RAS'!E415</f>
        <v>1066947.2699999986</v>
      </c>
      <c r="E410" s="1">
        <v>0</v>
      </c>
      <c r="F410" s="1">
        <v>0</v>
      </c>
      <c r="G410" s="2">
        <f t="shared" si="8"/>
        <v>1112048.8608299987</v>
      </c>
      <c r="H410" s="2">
        <f t="shared" si="9"/>
        <v>0.5999999986961484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5196512.8899999997</v>
      </c>
      <c r="D411" s="1">
        <f>'PR-RAS'!E416</f>
        <v>4913636.3099999996</v>
      </c>
      <c r="E411" s="1">
        <v>0</v>
      </c>
      <c r="F411" s="1">
        <v>0</v>
      </c>
      <c r="G411" s="2">
        <f t="shared" si="8"/>
        <v>6159752.0590999983</v>
      </c>
      <c r="H411" s="2">
        <f t="shared" si="9"/>
        <v>0.41999999992549419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851043.15999999992</v>
      </c>
      <c r="D413" s="1">
        <f>'PR-RAS'!E418</f>
        <v>810755.26</v>
      </c>
      <c r="E413" s="1">
        <v>0</v>
      </c>
      <c r="F413" s="1">
        <v>0</v>
      </c>
      <c r="G413" s="2">
        <f t="shared" si="8"/>
        <v>1018692.1161599999</v>
      </c>
      <c r="H413" s="2">
        <f t="shared" si="9"/>
        <v>0.41999999992549419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7360794.2200000007</v>
      </c>
      <c r="D633" s="1">
        <f>'PR-RAS'!E639</f>
        <v>8350705.6100000003</v>
      </c>
      <c r="E633" s="1">
        <v>0</v>
      </c>
      <c r="F633" s="1">
        <v>0</v>
      </c>
      <c r="G633" s="2">
        <f t="shared" si="10"/>
        <v>15207313.83808</v>
      </c>
      <c r="H633" s="2">
        <f t="shared" si="11"/>
        <v>0.61000000033527613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7945845.5500000007</v>
      </c>
      <c r="D634" s="1">
        <f>'PR-RAS'!E640</f>
        <v>9417652.879999999</v>
      </c>
      <c r="E634" s="1">
        <v>0</v>
      </c>
      <c r="F634" s="1">
        <v>0</v>
      </c>
      <c r="G634" s="2">
        <f t="shared" si="10"/>
        <v>16952468.779229999</v>
      </c>
      <c r="H634" s="2">
        <f t="shared" si="11"/>
        <v>0.57000000029802322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585051.33000000007</v>
      </c>
      <c r="D636" s="1">
        <f>'PR-RAS'!E642</f>
        <v>1066947.2699999986</v>
      </c>
      <c r="E636" s="1">
        <v>0</v>
      </c>
      <c r="F636" s="1">
        <v>0</v>
      </c>
      <c r="G636" s="2">
        <f t="shared" si="10"/>
        <v>1726530.6274499984</v>
      </c>
      <c r="H636" s="2">
        <f t="shared" si="11"/>
        <v>0.5999999986961484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5196512.8899999997</v>
      </c>
      <c r="D637" s="1">
        <f>'PR-RAS'!E643</f>
        <v>4913636.3099999996</v>
      </c>
      <c r="E637" s="1">
        <v>0</v>
      </c>
      <c r="F637" s="1">
        <v>0</v>
      </c>
      <c r="G637" s="2">
        <f t="shared" si="10"/>
        <v>9555127.5843599997</v>
      </c>
      <c r="H637" s="2">
        <f t="shared" si="11"/>
        <v>0.41999999992549419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4611461.5599999996</v>
      </c>
      <c r="D639" s="1">
        <f>'PR-RAS'!E645</f>
        <v>3846689.040000001</v>
      </c>
      <c r="E639" s="1">
        <v>0</v>
      </c>
      <c r="F639" s="1">
        <v>0</v>
      </c>
      <c r="G639" s="2">
        <f t="shared" si="10"/>
        <v>7850487.690320001</v>
      </c>
      <c r="H639" s="2">
        <f t="shared" si="11"/>
        <v>0.48000000137835741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6087733.0599999996</v>
      </c>
      <c r="D642" s="1">
        <f>'PR-RAS'!E649</f>
        <v>5446047.8600000003</v>
      </c>
      <c r="E642" s="1">
        <v>0</v>
      </c>
      <c r="F642" s="1">
        <v>0</v>
      </c>
      <c r="G642" s="2">
        <f t="shared" si="10"/>
        <v>10884070.24798</v>
      </c>
      <c r="H642" s="2">
        <f t="shared" si="11"/>
        <v>0.19999999925494194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22879062.170000002</v>
      </c>
      <c r="D643" s="1">
        <f>'PR-RAS'!E650</f>
        <v>13166095.98</v>
      </c>
      <c r="E643" s="1">
        <v>0</v>
      </c>
      <c r="F643" s="1">
        <v>0</v>
      </c>
      <c r="G643" s="2">
        <f t="shared" si="10"/>
        <v>31593625.151460003</v>
      </c>
      <c r="H643" s="2">
        <f t="shared" si="11"/>
        <v>0.19000000134110451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23520747.370000001</v>
      </c>
      <c r="D644" s="1">
        <f>'PR-RAS'!E651</f>
        <v>14078620.890000001</v>
      </c>
      <c r="E644" s="1">
        <v>0</v>
      </c>
      <c r="F644" s="1">
        <v>0</v>
      </c>
      <c r="G644" s="2">
        <f t="shared" si="10"/>
        <v>33228947.023450006</v>
      </c>
      <c r="H644" s="2">
        <f t="shared" si="11"/>
        <v>0.48000000044703484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5446047.8599999994</v>
      </c>
      <c r="D645" s="1">
        <f>'PR-RAS'!E652</f>
        <v>4533522.9499999993</v>
      </c>
      <c r="E645" s="1">
        <v>0</v>
      </c>
      <c r="F645" s="1">
        <v>0</v>
      </c>
      <c r="G645" s="2">
        <f t="shared" si="10"/>
        <v>9346432.3814399987</v>
      </c>
      <c r="H645" s="2">
        <f t="shared" si="11"/>
        <v>0.19000000134110451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206</v>
      </c>
      <c r="D647" s="1">
        <f>'PR-RAS'!E654</f>
        <v>218</v>
      </c>
      <c r="E647" s="1">
        <v>0</v>
      </c>
      <c r="F647" s="1">
        <v>0</v>
      </c>
      <c r="G647" s="2">
        <f t="shared" si="10"/>
        <v>414.73200000000003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207</v>
      </c>
      <c r="D649" s="1">
        <f>'PR-RAS'!E656</f>
        <v>214</v>
      </c>
      <c r="E649" s="1">
        <v>0</v>
      </c>
      <c r="F649" s="1">
        <v>0</v>
      </c>
      <c r="G649" s="2">
        <f t="shared" si="10"/>
        <v>411.48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53089.120000000003</v>
      </c>
      <c r="D654" s="1">
        <f>'PR-RAS'!E661</f>
        <v>0</v>
      </c>
      <c r="E654" s="1">
        <v>0</v>
      </c>
      <c r="F654" s="1">
        <v>0</v>
      </c>
      <c r="G654" s="2">
        <f t="shared" si="10"/>
        <v>34667.195360000005</v>
      </c>
      <c r="H654" s="2">
        <f t="shared" si="11"/>
        <v>0.12000000000261934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40934.879999999997</v>
      </c>
      <c r="D662" s="1">
        <f>'PR-RAS'!E669</f>
        <v>186602.64</v>
      </c>
      <c r="E662" s="1">
        <v>0</v>
      </c>
      <c r="F662" s="1">
        <v>0</v>
      </c>
      <c r="G662" s="2">
        <f t="shared" si="10"/>
        <v>273746.64576000004</v>
      </c>
      <c r="H662" s="2">
        <f t="shared" si="11"/>
        <v>0.47999999998864951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42077</v>
      </c>
      <c r="D669" s="1">
        <f>'PR-RAS'!E676</f>
        <v>101713</v>
      </c>
      <c r="E669" s="1">
        <v>0</v>
      </c>
      <c r="F669" s="1">
        <v>0</v>
      </c>
      <c r="G669" s="2">
        <f t="shared" si="10"/>
        <v>163996.00400000002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288605.90000000002</v>
      </c>
      <c r="E687" s="1">
        <v>0</v>
      </c>
      <c r="F687" s="1">
        <v>0</v>
      </c>
      <c r="G687" s="2">
        <f t="shared" si="10"/>
        <v>395967.29480000009</v>
      </c>
      <c r="H687" s="2">
        <f t="shared" si="11"/>
        <v>9.9999999976716936E-2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6636.2</v>
      </c>
      <c r="D709" s="1">
        <f>'PR-RAS'!E716</f>
        <v>8400</v>
      </c>
      <c r="E709" s="1">
        <v>0</v>
      </c>
      <c r="F709" s="1">
        <v>0</v>
      </c>
      <c r="G709" s="2">
        <f t="shared" si="10"/>
        <v>16592.829600000001</v>
      </c>
      <c r="H709" s="2">
        <f t="shared" si="11"/>
        <v>0.1999999999998181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3531.52</v>
      </c>
      <c r="E710" s="1">
        <v>0</v>
      </c>
      <c r="F710" s="1">
        <v>0</v>
      </c>
      <c r="G710" s="2">
        <f t="shared" si="10"/>
        <v>7830.720659999999</v>
      </c>
      <c r="H710" s="2">
        <f t="shared" si="11"/>
        <v>0.78000000000020009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134177.69</v>
      </c>
      <c r="D711" s="1">
        <f>'PR-RAS'!E718</f>
        <v>133098.97</v>
      </c>
      <c r="E711" s="1">
        <v>0</v>
      </c>
      <c r="F711" s="1">
        <v>0</v>
      </c>
      <c r="G711" s="2">
        <f t="shared" si="10"/>
        <v>284266.6973</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24423.16</v>
      </c>
      <c r="D713" s="1">
        <f>'PR-RAS'!E720</f>
        <v>1201.58</v>
      </c>
      <c r="E713" s="1">
        <v>0</v>
      </c>
      <c r="F713" s="1">
        <v>0</v>
      </c>
      <c r="G713" s="2">
        <f t="shared" si="10"/>
        <v>19100.339840000001</v>
      </c>
      <c r="H713" s="2">
        <f t="shared" si="11"/>
        <v>0.57999999999992724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637.5</v>
      </c>
      <c r="D714" s="1">
        <f>'PR-RAS'!E721</f>
        <v>781.25</v>
      </c>
      <c r="E714" s="1">
        <v>0</v>
      </c>
      <c r="F714" s="1">
        <v>0</v>
      </c>
      <c r="G714" s="2">
        <f t="shared" si="10"/>
        <v>1568.6</v>
      </c>
      <c r="H714" s="2">
        <f t="shared" si="11"/>
        <v>0.75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82103.86</v>
      </c>
      <c r="D715" s="1">
        <f>'PR-RAS'!E722</f>
        <v>83715.77</v>
      </c>
      <c r="E715" s="1">
        <v>0</v>
      </c>
      <c r="F715" s="1">
        <v>0</v>
      </c>
      <c r="G715" s="2">
        <f t="shared" si="10"/>
        <v>178168.27560000002</v>
      </c>
      <c r="H715" s="2">
        <f t="shared" si="11"/>
        <v>0.36999999999534339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19009.78</v>
      </c>
      <c r="D716" s="1">
        <f>'PR-RAS'!E723</f>
        <v>18022.169999999998</v>
      </c>
      <c r="E716" s="1">
        <v>0</v>
      </c>
      <c r="F716" s="1">
        <v>0</v>
      </c>
      <c r="G716" s="2">
        <f t="shared" si="10"/>
        <v>39363.695799999994</v>
      </c>
      <c r="H716" s="2">
        <f t="shared" si="11"/>
        <v>0.38999999999941792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9662.1200000000008</v>
      </c>
      <c r="D718" s="1">
        <f>'PR-RAS'!E725</f>
        <v>11849.96</v>
      </c>
      <c r="E718" s="1">
        <v>0</v>
      </c>
      <c r="F718" s="1">
        <v>0</v>
      </c>
      <c r="G718" s="2">
        <f t="shared" si="10"/>
        <v>23920.58268</v>
      </c>
      <c r="H718" s="2">
        <f t="shared" si="11"/>
        <v>0.16000000000167347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12586.96</v>
      </c>
      <c r="D719" s="1">
        <f>'PR-RAS'!E726</f>
        <v>9155.51</v>
      </c>
      <c r="E719" s="1">
        <v>0</v>
      </c>
      <c r="F719" s="1">
        <v>0</v>
      </c>
      <c r="G719" s="2">
        <f t="shared" si="10"/>
        <v>22184.749639999998</v>
      </c>
      <c r="H719" s="2">
        <f t="shared" si="11"/>
        <v>0.53000000000065484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11591825.16</v>
      </c>
      <c r="D984" s="6">
        <f>BILANCA!E6</f>
        <v>10524964.16</v>
      </c>
      <c r="E984" s="6">
        <v>0</v>
      </c>
      <c r="F984" s="6">
        <v>0</v>
      </c>
      <c r="G984" s="7">
        <f t="shared" ref="G984:G1241" si="22">B984/1000*C984+B984/500*D984</f>
        <v>32641.753479999999</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5206392.1999999993</v>
      </c>
      <c r="D985" s="1">
        <f>BILANCA!E7</f>
        <v>5103797.04</v>
      </c>
      <c r="E985" s="1">
        <v>0</v>
      </c>
      <c r="F985" s="1">
        <v>0</v>
      </c>
      <c r="G985" s="2">
        <f t="shared" si="22"/>
        <v>30827.972560000002</v>
      </c>
      <c r="H985" s="2">
        <f t="shared" si="19"/>
        <v>0.23999999929219484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345167.39</v>
      </c>
      <c r="D986" s="1">
        <f>BILANCA!E8</f>
        <v>360310.67</v>
      </c>
      <c r="E986" s="1">
        <v>0</v>
      </c>
      <c r="F986" s="1">
        <v>0</v>
      </c>
      <c r="G986" s="2">
        <f t="shared" si="22"/>
        <v>3197.3661899999997</v>
      </c>
      <c r="H986" s="2">
        <f t="shared" si="19"/>
        <v>0.72000000003026798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320652.07</v>
      </c>
      <c r="D987" s="1">
        <f>BILANCA!E9</f>
        <v>320652.07</v>
      </c>
      <c r="E987" s="1">
        <v>0</v>
      </c>
      <c r="F987" s="1">
        <v>0</v>
      </c>
      <c r="G987" s="2">
        <f t="shared" si="22"/>
        <v>3847.8248400000002</v>
      </c>
      <c r="H987" s="2">
        <f t="shared" si="19"/>
        <v>0.14000000001396984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47639.33</v>
      </c>
      <c r="D988" s="1">
        <f>BILANCA!E10</f>
        <v>64215.86</v>
      </c>
      <c r="E988" s="1">
        <v>0</v>
      </c>
      <c r="F988" s="1">
        <v>0</v>
      </c>
      <c r="G988" s="2">
        <f t="shared" si="22"/>
        <v>880.35524999999996</v>
      </c>
      <c r="H988" s="2">
        <f t="shared" si="19"/>
        <v>0.47000000000116415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23124.01</v>
      </c>
      <c r="D989" s="1">
        <f>BILANCA!E11</f>
        <v>24557.26</v>
      </c>
      <c r="E989" s="1">
        <v>0</v>
      </c>
      <c r="F989" s="1">
        <v>0</v>
      </c>
      <c r="G989" s="2">
        <f t="shared" si="22"/>
        <v>433.43117999999998</v>
      </c>
      <c r="H989" s="2">
        <f t="shared" si="19"/>
        <v>0.26999999999679858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4562444.79</v>
      </c>
      <c r="D990" s="1">
        <f>BILANCA!E12</f>
        <v>4450224.8600000003</v>
      </c>
      <c r="E990" s="1">
        <v>0</v>
      </c>
      <c r="F990" s="1">
        <v>0</v>
      </c>
      <c r="G990" s="2">
        <f t="shared" si="22"/>
        <v>94240.261570000002</v>
      </c>
      <c r="H990" s="2">
        <f t="shared" si="19"/>
        <v>0.34999999962747097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3365616.2600000002</v>
      </c>
      <c r="D991" s="1">
        <f>BILANCA!E13</f>
        <v>3319867.48</v>
      </c>
      <c r="E991" s="1">
        <v>0</v>
      </c>
      <c r="F991" s="1">
        <v>0</v>
      </c>
      <c r="G991" s="2">
        <f t="shared" si="22"/>
        <v>80042.809760000004</v>
      </c>
      <c r="H991" s="2">
        <f t="shared" si="19"/>
        <v>0.74000000022351742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1946.74</v>
      </c>
      <c r="D992" s="1">
        <f>BILANCA!E14</f>
        <v>1251.5999999999999</v>
      </c>
      <c r="E992" s="1">
        <v>0</v>
      </c>
      <c r="F992" s="1">
        <v>0</v>
      </c>
      <c r="G992" s="2">
        <f t="shared" si="22"/>
        <v>40.049459999999996</v>
      </c>
      <c r="H992" s="2">
        <f t="shared" si="19"/>
        <v>0.66000000000008185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4139740.65</v>
      </c>
      <c r="D993" s="1">
        <f>BILANCA!E15</f>
        <v>4139740.65</v>
      </c>
      <c r="E993" s="1">
        <v>0</v>
      </c>
      <c r="F993" s="1">
        <v>0</v>
      </c>
      <c r="G993" s="2">
        <f t="shared" si="22"/>
        <v>124192.21949999999</v>
      </c>
      <c r="H993" s="2">
        <f t="shared" si="19"/>
        <v>0.70000000018626451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776071.13</v>
      </c>
      <c r="D996" s="1">
        <f>BILANCA!E18</f>
        <v>821124.77</v>
      </c>
      <c r="E996" s="1">
        <v>0</v>
      </c>
      <c r="F996" s="1">
        <v>0</v>
      </c>
      <c r="G996" s="2">
        <f t="shared" si="22"/>
        <v>31438.168709999998</v>
      </c>
      <c r="H996" s="2">
        <f t="shared" si="19"/>
        <v>0.35999999998603016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979359.64999999991</v>
      </c>
      <c r="D997" s="1">
        <f>BILANCA!E19</f>
        <v>952439.55000000028</v>
      </c>
      <c r="E997" s="1">
        <v>0</v>
      </c>
      <c r="F997" s="1">
        <v>0</v>
      </c>
      <c r="G997" s="2">
        <f t="shared" si="22"/>
        <v>40379.342500000006</v>
      </c>
      <c r="H997" s="2">
        <f t="shared" si="19"/>
        <v>0.79999999981373549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543540.78</v>
      </c>
      <c r="D998" s="1">
        <f>BILANCA!E20</f>
        <v>571819.81999999995</v>
      </c>
      <c r="E998" s="1">
        <v>0</v>
      </c>
      <c r="F998" s="1">
        <v>0</v>
      </c>
      <c r="G998" s="2">
        <f t="shared" si="22"/>
        <v>25307.706299999998</v>
      </c>
      <c r="H998" s="2">
        <f t="shared" si="19"/>
        <v>0.40000000002328306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39222.93</v>
      </c>
      <c r="D999" s="1">
        <f>BILANCA!E21</f>
        <v>39120.199999999997</v>
      </c>
      <c r="E999" s="1">
        <v>0</v>
      </c>
      <c r="F999" s="1">
        <v>0</v>
      </c>
      <c r="G999" s="2">
        <f t="shared" si="22"/>
        <v>1879.4132799999998</v>
      </c>
      <c r="H999" s="2">
        <f t="shared" si="19"/>
        <v>0.26999999999679858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197653.8</v>
      </c>
      <c r="D1000" s="1">
        <f>BILANCA!E22</f>
        <v>196033.65</v>
      </c>
      <c r="E1000" s="1">
        <v>0</v>
      </c>
      <c r="F1000" s="1">
        <v>0</v>
      </c>
      <c r="G1000" s="2">
        <f t="shared" si="22"/>
        <v>10025.2587</v>
      </c>
      <c r="H1000" s="2">
        <f t="shared" si="19"/>
        <v>0.5500000000174623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3202845.12</v>
      </c>
      <c r="D1001" s="1">
        <f>BILANCA!E23</f>
        <v>3198629.84</v>
      </c>
      <c r="E1001" s="1">
        <v>0</v>
      </c>
      <c r="F1001" s="1">
        <v>0</v>
      </c>
      <c r="G1001" s="2">
        <f t="shared" si="22"/>
        <v>172801.88639999999</v>
      </c>
      <c r="H1001" s="2">
        <f t="shared" si="19"/>
        <v>0.28000000026077032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145246.20000000001</v>
      </c>
      <c r="D1002" s="1">
        <f>BILANCA!E24</f>
        <v>177913.18</v>
      </c>
      <c r="E1002" s="1">
        <v>0</v>
      </c>
      <c r="F1002" s="1">
        <v>0</v>
      </c>
      <c r="G1002" s="2">
        <f t="shared" si="22"/>
        <v>9520.378639999999</v>
      </c>
      <c r="H1002" s="2">
        <f t="shared" si="19"/>
        <v>0.38000000000465661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135915.18</v>
      </c>
      <c r="D1004" s="1">
        <f>BILANCA!E26</f>
        <v>136162.68</v>
      </c>
      <c r="E1004" s="1">
        <v>0</v>
      </c>
      <c r="F1004" s="1">
        <v>0</v>
      </c>
      <c r="G1004" s="2">
        <f t="shared" si="22"/>
        <v>8573.05134</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3285064.36</v>
      </c>
      <c r="D1006" s="1">
        <f>BILANCA!E28</f>
        <v>3367239.82</v>
      </c>
      <c r="E1006" s="1">
        <v>0</v>
      </c>
      <c r="F1006" s="1">
        <v>0</v>
      </c>
      <c r="G1006" s="2">
        <f t="shared" si="22"/>
        <v>230449.51199999999</v>
      </c>
      <c r="H1006" s="2">
        <f t="shared" si="19"/>
        <v>0.5400000000372529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187395.16999999998</v>
      </c>
      <c r="D1007" s="1">
        <f>BILANCA!E29</f>
        <v>160645.71</v>
      </c>
      <c r="E1007" s="1">
        <v>0</v>
      </c>
      <c r="F1007" s="1">
        <v>0</v>
      </c>
      <c r="G1007" s="2">
        <f t="shared" si="22"/>
        <v>12208.478159999999</v>
      </c>
      <c r="H1007" s="2">
        <f t="shared" si="19"/>
        <v>0.45999999999185093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398643.11</v>
      </c>
      <c r="D1008" s="1">
        <f>BILANCA!E30</f>
        <v>405713.74</v>
      </c>
      <c r="E1008" s="1">
        <v>0</v>
      </c>
      <c r="F1008" s="1">
        <v>0</v>
      </c>
      <c r="G1008" s="2">
        <f t="shared" si="22"/>
        <v>30251.764750000002</v>
      </c>
      <c r="H1008" s="2">
        <f t="shared" si="19"/>
        <v>0.36999999999534339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211247.94</v>
      </c>
      <c r="D1012" s="1">
        <f>BILANCA!E34</f>
        <v>245068.03</v>
      </c>
      <c r="E1012" s="1">
        <v>0</v>
      </c>
      <c r="F1012" s="1">
        <v>0</v>
      </c>
      <c r="G1012" s="2">
        <f t="shared" si="22"/>
        <v>20340.136000000002</v>
      </c>
      <c r="H1012" s="2">
        <f t="shared" si="19"/>
        <v>8.999999999650754E-2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16549.830000000002</v>
      </c>
      <c r="D1013" s="1">
        <f>BILANCA!E35</f>
        <v>16687.84</v>
      </c>
      <c r="E1013" s="1">
        <v>0</v>
      </c>
      <c r="F1013" s="1">
        <v>0</v>
      </c>
      <c r="G1013" s="2">
        <f t="shared" si="22"/>
        <v>1497.7653</v>
      </c>
      <c r="H1013" s="2">
        <f t="shared" si="19"/>
        <v>0.32999999999810825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16549.830000000002</v>
      </c>
      <c r="D1014" s="1">
        <f>BILANCA!E36</f>
        <v>16687.84</v>
      </c>
      <c r="E1014" s="1">
        <v>0</v>
      </c>
      <c r="F1014" s="1">
        <v>0</v>
      </c>
      <c r="G1014" s="2">
        <f t="shared" si="22"/>
        <v>1547.6908100000001</v>
      </c>
      <c r="H1014" s="2">
        <f t="shared" si="19"/>
        <v>0.32999999999810825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13523.879999999997</v>
      </c>
      <c r="D1023" s="1">
        <f>BILANCA!E45</f>
        <v>584.28000000000247</v>
      </c>
      <c r="E1023" s="1">
        <v>0</v>
      </c>
      <c r="F1023" s="1">
        <v>0</v>
      </c>
      <c r="G1023" s="2">
        <f t="shared" si="22"/>
        <v>587.69760000000008</v>
      </c>
      <c r="H1023" s="2">
        <f t="shared" si="19"/>
        <v>0.40000000000509317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33578.06</v>
      </c>
      <c r="D1025" s="1">
        <f>BILANCA!E47</f>
        <v>26112.400000000001</v>
      </c>
      <c r="E1025" s="1">
        <v>0</v>
      </c>
      <c r="F1025" s="1">
        <v>0</v>
      </c>
      <c r="G1025" s="2">
        <f t="shared" si="22"/>
        <v>3603.72012</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20054.18</v>
      </c>
      <c r="D1028" s="1">
        <f>BILANCA!E50</f>
        <v>25528.12</v>
      </c>
      <c r="E1028" s="1">
        <v>0</v>
      </c>
      <c r="F1028" s="1">
        <v>0</v>
      </c>
      <c r="G1028" s="2">
        <f t="shared" si="22"/>
        <v>3199.9688999999998</v>
      </c>
      <c r="H1028" s="2">
        <f t="shared" si="19"/>
        <v>0.2999999999992724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99390.38</v>
      </c>
      <c r="D1032" s="1">
        <f>BILANCA!E54</f>
        <v>111407.09</v>
      </c>
      <c r="E1032" s="1">
        <v>0</v>
      </c>
      <c r="F1032" s="1">
        <v>0</v>
      </c>
      <c r="G1032" s="2">
        <f t="shared" si="22"/>
        <v>15788.023440000001</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99390.38</v>
      </c>
      <c r="D1033" s="1">
        <f>BILANCA!E55</f>
        <v>111407.09</v>
      </c>
      <c r="E1033" s="1">
        <v>0</v>
      </c>
      <c r="F1033" s="1">
        <v>0</v>
      </c>
      <c r="G1033" s="2">
        <f t="shared" si="22"/>
        <v>16110.228000000001</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298780.02</v>
      </c>
      <c r="D1041" s="1">
        <f>BILANCA!E63</f>
        <v>293261.51</v>
      </c>
      <c r="E1041" s="1">
        <v>0</v>
      </c>
      <c r="F1041" s="1">
        <v>0</v>
      </c>
      <c r="G1041" s="2">
        <f t="shared" si="22"/>
        <v>51347.576320000007</v>
      </c>
      <c r="H1041" s="2">
        <f t="shared" si="19"/>
        <v>0.51000000000931323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298780.02</v>
      </c>
      <c r="D1042" s="1">
        <f>BILANCA!E64</f>
        <v>293261.51</v>
      </c>
      <c r="E1042" s="1">
        <v>0</v>
      </c>
      <c r="F1042" s="1">
        <v>0</v>
      </c>
      <c r="G1042" s="2">
        <f t="shared" si="22"/>
        <v>52232.879360000006</v>
      </c>
      <c r="H1042" s="2">
        <f t="shared" si="19"/>
        <v>0.51000000000931323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6385432.9600000009</v>
      </c>
      <c r="D1046" s="1">
        <f>BILANCA!E68</f>
        <v>5421167.1200000001</v>
      </c>
      <c r="E1046" s="1">
        <v>0</v>
      </c>
      <c r="F1046" s="1">
        <v>0</v>
      </c>
      <c r="G1046" s="2">
        <f t="shared" si="22"/>
        <v>1085349.3336</v>
      </c>
      <c r="H1046" s="2">
        <f t="shared" si="19"/>
        <v>0.15999999921768904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5446047.8600000003</v>
      </c>
      <c r="D1047" s="1">
        <f>BILANCA!E69</f>
        <v>4533522.95</v>
      </c>
      <c r="E1047" s="1">
        <v>0</v>
      </c>
      <c r="F1047" s="1">
        <v>0</v>
      </c>
      <c r="G1047" s="2">
        <f t="shared" si="22"/>
        <v>928838.0006400001</v>
      </c>
      <c r="H1047" s="2">
        <f t="shared" si="19"/>
        <v>0.18999999947845936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5445847.8600000003</v>
      </c>
      <c r="D1048" s="1">
        <f>BILANCA!E70</f>
        <v>4533322.95</v>
      </c>
      <c r="E1048" s="1">
        <v>0</v>
      </c>
      <c r="F1048" s="1">
        <v>0</v>
      </c>
      <c r="G1048" s="2">
        <f t="shared" si="22"/>
        <v>943312.09440000006</v>
      </c>
      <c r="H1048" s="2">
        <f t="shared" si="19"/>
        <v>0.18999999947845936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5445847.8600000003</v>
      </c>
      <c r="D1050" s="1">
        <f>BILANCA!E72</f>
        <v>4533322.95</v>
      </c>
      <c r="E1050" s="1">
        <v>0</v>
      </c>
      <c r="F1050" s="1">
        <v>0</v>
      </c>
      <c r="G1050" s="2">
        <f t="shared" si="22"/>
        <v>972337.08192000014</v>
      </c>
      <c r="H1050" s="2">
        <f t="shared" si="19"/>
        <v>0.18999999947845936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200</v>
      </c>
      <c r="D1054" s="1">
        <f>BILANCA!E76</f>
        <v>200</v>
      </c>
      <c r="E1054" s="1">
        <v>0</v>
      </c>
      <c r="F1054" s="1">
        <v>0</v>
      </c>
      <c r="G1054" s="2">
        <f t="shared" si="22"/>
        <v>42.599999999999994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20719.78</v>
      </c>
      <c r="D1056" s="1">
        <f>BILANCA!E78</f>
        <v>13116.18</v>
      </c>
      <c r="E1056" s="1">
        <v>0</v>
      </c>
      <c r="F1056" s="1">
        <v>0</v>
      </c>
      <c r="G1056" s="2">
        <f t="shared" si="22"/>
        <v>3427.5062199999998</v>
      </c>
      <c r="H1056" s="2">
        <f t="shared" si="19"/>
        <v>0.40000000000145519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20719.78</v>
      </c>
      <c r="D1064" s="1">
        <f>BILANCA!E86</f>
        <v>13116.18</v>
      </c>
      <c r="E1064" s="1">
        <v>0</v>
      </c>
      <c r="F1064" s="1">
        <v>0</v>
      </c>
      <c r="G1064" s="2">
        <f t="shared" si="22"/>
        <v>3803.1233400000001</v>
      </c>
      <c r="H1064" s="2">
        <f t="shared" si="19"/>
        <v>0.40000000000145519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1267.4100000000001</v>
      </c>
      <c r="D1112" s="1">
        <f>BILANCA!E134</f>
        <v>996.5</v>
      </c>
      <c r="E1112" s="1">
        <v>0</v>
      </c>
      <c r="F1112" s="1">
        <v>0</v>
      </c>
      <c r="G1112" s="2">
        <f t="shared" si="22"/>
        <v>420.59289000000001</v>
      </c>
      <c r="H1112" s="2">
        <f t="shared" si="23"/>
        <v>0.91000000000008185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1267.4100000000001</v>
      </c>
      <c r="D1113" s="1">
        <f>BILANCA!E135</f>
        <v>996.5</v>
      </c>
      <c r="E1113" s="1">
        <v>0</v>
      </c>
      <c r="F1113" s="1">
        <v>0</v>
      </c>
      <c r="G1113" s="2">
        <f t="shared" si="22"/>
        <v>423.85330000000005</v>
      </c>
      <c r="H1113" s="2">
        <f t="shared" si="23"/>
        <v>0.91000000000008185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1267.4100000000001</v>
      </c>
      <c r="D1114" s="1">
        <f>BILANCA!E136</f>
        <v>996.5</v>
      </c>
      <c r="E1114" s="1">
        <v>0</v>
      </c>
      <c r="F1114" s="1">
        <v>0</v>
      </c>
      <c r="G1114" s="2">
        <f t="shared" si="22"/>
        <v>427.11371000000008</v>
      </c>
      <c r="H1114" s="2">
        <f t="shared" si="23"/>
        <v>0.91000000000008185</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917154.22</v>
      </c>
      <c r="D1124" s="1">
        <f>BILANCA!E146</f>
        <v>873531.49</v>
      </c>
      <c r="E1124" s="1">
        <v>0</v>
      </c>
      <c r="F1124" s="1">
        <v>0</v>
      </c>
      <c r="G1124" s="2">
        <f t="shared" si="22"/>
        <v>375654.62519999995</v>
      </c>
      <c r="H1124" s="2">
        <f t="shared" si="23"/>
        <v>0.7099999999627471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61.64</v>
      </c>
      <c r="D1136" s="1">
        <f>BILANCA!E158</f>
        <v>31.29</v>
      </c>
      <c r="E1136" s="1">
        <v>0</v>
      </c>
      <c r="F1136" s="1">
        <v>0</v>
      </c>
      <c r="G1136" s="2">
        <f t="shared" si="22"/>
        <v>19.005659999999999</v>
      </c>
      <c r="H1136" s="2">
        <f t="shared" si="23"/>
        <v>0.64999999999999858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438074.99</v>
      </c>
      <c r="D1138" s="1">
        <f>BILANCA!E160</f>
        <v>426275.65</v>
      </c>
      <c r="E1138" s="1">
        <v>0</v>
      </c>
      <c r="F1138" s="1">
        <v>0</v>
      </c>
      <c r="G1138" s="2">
        <f t="shared" si="22"/>
        <v>200047.07494999998</v>
      </c>
      <c r="H1138" s="2">
        <f t="shared" si="23"/>
        <v>0.35999999998603016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479017.59</v>
      </c>
      <c r="D1139" s="1">
        <f>BILANCA!E161</f>
        <v>490025.78</v>
      </c>
      <c r="E1139" s="1">
        <v>0</v>
      </c>
      <c r="F1139" s="1">
        <v>0</v>
      </c>
      <c r="G1139" s="2">
        <f t="shared" si="22"/>
        <v>227614.78740000003</v>
      </c>
      <c r="H1139" s="2">
        <f t="shared" si="23"/>
        <v>0.62999999994644895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42801.23</v>
      </c>
      <c r="E1141" s="1">
        <v>0</v>
      </c>
      <c r="F1141" s="1">
        <v>0</v>
      </c>
      <c r="G1141" s="2">
        <f t="shared" si="22"/>
        <v>13525.188680000001</v>
      </c>
      <c r="H1141" s="2">
        <f t="shared" si="23"/>
        <v>0.23000000000320142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243.69</v>
      </c>
      <c r="D1142" s="1">
        <f>BILANCA!E164</f>
        <v>0</v>
      </c>
      <c r="E1142" s="1">
        <v>0</v>
      </c>
      <c r="F1142" s="1">
        <v>0</v>
      </c>
      <c r="G1142" s="2">
        <f t="shared" si="22"/>
        <v>38.74671</v>
      </c>
      <c r="H1142" s="2">
        <f t="shared" si="23"/>
        <v>0.31000000000000227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243.69</v>
      </c>
      <c r="D1144" s="1">
        <f>BILANCA!E166</f>
        <v>0</v>
      </c>
      <c r="E1144" s="1">
        <v>0</v>
      </c>
      <c r="F1144" s="1">
        <v>0</v>
      </c>
      <c r="G1144" s="2">
        <f t="shared" si="22"/>
        <v>39.234090000000002</v>
      </c>
      <c r="H1144" s="2">
        <f t="shared" si="23"/>
        <v>0.31000000000000227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11591825.16</v>
      </c>
      <c r="D1152" s="1">
        <f>BILANCA!E175</f>
        <v>10524964.16</v>
      </c>
      <c r="E1152" s="1">
        <v>0</v>
      </c>
      <c r="F1152" s="1">
        <v>0</v>
      </c>
      <c r="G1152" s="2">
        <f t="shared" si="22"/>
        <v>5516456.3381200004</v>
      </c>
      <c r="H1152" s="2">
        <f t="shared" si="23"/>
        <v>0.32000000029802322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648279.64</v>
      </c>
      <c r="D1153" s="1">
        <f>BILANCA!E176</f>
        <v>791847.34999999986</v>
      </c>
      <c r="E1153" s="1">
        <v>0</v>
      </c>
      <c r="F1153" s="1">
        <v>0</v>
      </c>
      <c r="G1153" s="2">
        <f t="shared" si="22"/>
        <v>379435.63780000003</v>
      </c>
      <c r="H1153" s="2">
        <f t="shared" si="23"/>
        <v>0.70999999984633178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640378.92000000004</v>
      </c>
      <c r="D1154" s="1">
        <f>BILANCA!E177</f>
        <v>783286.65999999992</v>
      </c>
      <c r="E1154" s="1">
        <v>0</v>
      </c>
      <c r="F1154" s="1">
        <v>0</v>
      </c>
      <c r="G1154" s="2">
        <f t="shared" si="22"/>
        <v>377388.83304</v>
      </c>
      <c r="H1154" s="2">
        <f t="shared" si="23"/>
        <v>0.42000000004190952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453067.45</v>
      </c>
      <c r="D1155" s="1">
        <f>BILANCA!E178</f>
        <v>574839.87</v>
      </c>
      <c r="E1155" s="1">
        <v>0</v>
      </c>
      <c r="F1155" s="1">
        <v>0</v>
      </c>
      <c r="G1155" s="2">
        <f t="shared" si="22"/>
        <v>275672.51668</v>
      </c>
      <c r="H1155" s="2">
        <f t="shared" si="23"/>
        <v>0.58000000001629815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148412.38</v>
      </c>
      <c r="D1156" s="1">
        <f>BILANCA!E179</f>
        <v>171026.57</v>
      </c>
      <c r="E1156" s="1">
        <v>0</v>
      </c>
      <c r="F1156" s="1">
        <v>0</v>
      </c>
      <c r="G1156" s="2">
        <f t="shared" si="22"/>
        <v>84850.534960000005</v>
      </c>
      <c r="H1156" s="2">
        <f t="shared" si="23"/>
        <v>0.80999999999767169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389.61</v>
      </c>
      <c r="D1157" s="1">
        <f>BILANCA!E180</f>
        <v>430.09</v>
      </c>
      <c r="E1157" s="1">
        <v>0</v>
      </c>
      <c r="F1157" s="1">
        <v>0</v>
      </c>
      <c r="G1157" s="2">
        <f t="shared" si="22"/>
        <v>217.46346</v>
      </c>
      <c r="H1157" s="2">
        <f t="shared" si="23"/>
        <v>0.47999999999996135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389.61</v>
      </c>
      <c r="D1160" s="1">
        <f>BILANCA!E183</f>
        <v>430.09</v>
      </c>
      <c r="E1160" s="1">
        <v>0</v>
      </c>
      <c r="F1160" s="1">
        <v>0</v>
      </c>
      <c r="G1160" s="2">
        <f t="shared" si="22"/>
        <v>221.21283</v>
      </c>
      <c r="H1160" s="2">
        <f t="shared" si="23"/>
        <v>0.47999999999996135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38509.480000000003</v>
      </c>
      <c r="D1165" s="1">
        <f>BILANCA!E188</f>
        <v>36990.129999999997</v>
      </c>
      <c r="E1165" s="1">
        <v>0</v>
      </c>
      <c r="F1165" s="1">
        <v>0</v>
      </c>
      <c r="G1165" s="2">
        <f t="shared" si="22"/>
        <v>20473.132679999999</v>
      </c>
      <c r="H1165" s="2">
        <f t="shared" si="23"/>
        <v>0.61000000000058208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7900.72</v>
      </c>
      <c r="D1166" s="1">
        <f>BILANCA!E189</f>
        <v>8560.69</v>
      </c>
      <c r="E1166" s="1">
        <v>0</v>
      </c>
      <c r="F1166" s="1">
        <v>0</v>
      </c>
      <c r="G1166" s="2">
        <f t="shared" si="22"/>
        <v>4579.0442999999996</v>
      </c>
      <c r="H1166" s="2">
        <f t="shared" si="23"/>
        <v>0.58999999999923602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10943545.52</v>
      </c>
      <c r="D1214" s="1">
        <f>BILANCA!E237</f>
        <v>9733116.8100000005</v>
      </c>
      <c r="E1214" s="1">
        <v>0</v>
      </c>
      <c r="F1214" s="1">
        <v>0</v>
      </c>
      <c r="G1214" s="2">
        <f t="shared" si="22"/>
        <v>7024658.9813400004</v>
      </c>
      <c r="H1214" s="2">
        <f t="shared" si="23"/>
        <v>0.66999999992549419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5481040.7999999998</v>
      </c>
      <c r="D1215" s="1">
        <f>BILANCA!E238</f>
        <v>5075672.5100000007</v>
      </c>
      <c r="E1215" s="1">
        <v>0</v>
      </c>
      <c r="F1215" s="1">
        <v>0</v>
      </c>
      <c r="G1215" s="2">
        <f t="shared" si="22"/>
        <v>3626713.5102400007</v>
      </c>
      <c r="H1215" s="2">
        <f t="shared" si="23"/>
        <v>0.68999999947845936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5481040.7999999998</v>
      </c>
      <c r="D1216" s="1">
        <f>BILANCA!E239</f>
        <v>5075672.5100000007</v>
      </c>
      <c r="E1216" s="1">
        <v>0</v>
      </c>
      <c r="F1216" s="1">
        <v>0</v>
      </c>
      <c r="G1216" s="2">
        <f t="shared" si="22"/>
        <v>3642345.8960600002</v>
      </c>
      <c r="H1216" s="2">
        <f t="shared" si="23"/>
        <v>0.68999999947845936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1064813.72</v>
      </c>
      <c r="D1217" s="1">
        <f>BILANCA!E240</f>
        <v>722707.11</v>
      </c>
      <c r="E1217" s="1">
        <v>0</v>
      </c>
      <c r="F1217" s="1">
        <v>0</v>
      </c>
      <c r="G1217" s="2">
        <f t="shared" si="22"/>
        <v>587393.33796000003</v>
      </c>
      <c r="H1217" s="2">
        <f t="shared" si="23"/>
        <v>0.39000000001396984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4416227.08</v>
      </c>
      <c r="D1218" s="1">
        <f>BILANCA!E241</f>
        <v>4352965.4000000004</v>
      </c>
      <c r="E1218" s="1">
        <v>0</v>
      </c>
      <c r="F1218" s="1">
        <v>0</v>
      </c>
      <c r="G1218" s="2">
        <f t="shared" si="22"/>
        <v>3083707.1018000003</v>
      </c>
      <c r="H1218" s="2">
        <f t="shared" si="23"/>
        <v>0.48000000044703484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4611461.5599999996</v>
      </c>
      <c r="D1222" s="1">
        <f>BILANCA!E245</f>
        <v>3846689.04</v>
      </c>
      <c r="E1222" s="1">
        <v>0</v>
      </c>
      <c r="F1222" s="1">
        <v>0</v>
      </c>
      <c r="G1222" s="2">
        <f t="shared" si="22"/>
        <v>2940856.6739599998</v>
      </c>
      <c r="H1222" s="2">
        <f t="shared" si="23"/>
        <v>0.48000000044703484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4611461.5599999996</v>
      </c>
      <c r="D1223" s="1">
        <f>BILANCA!E246</f>
        <v>4030599.46</v>
      </c>
      <c r="E1223" s="1">
        <v>0</v>
      </c>
      <c r="F1223" s="1">
        <v>0</v>
      </c>
      <c r="G1223" s="2">
        <f t="shared" si="22"/>
        <v>3041438.5151999993</v>
      </c>
      <c r="H1223" s="2">
        <f t="shared" si="23"/>
        <v>0.90000000037252903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4611461.5599999996</v>
      </c>
      <c r="D1224" s="1">
        <f>BILANCA!E247</f>
        <v>4030599.46</v>
      </c>
      <c r="E1224" s="1">
        <v>0</v>
      </c>
      <c r="F1224" s="1">
        <v>0</v>
      </c>
      <c r="G1224" s="2">
        <f t="shared" si="22"/>
        <v>3054111.1756799999</v>
      </c>
      <c r="H1224" s="2">
        <f t="shared" si="23"/>
        <v>0.90000000037252903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183910.42</v>
      </c>
      <c r="E1227" s="1">
        <v>0</v>
      </c>
      <c r="F1227" s="1">
        <v>0</v>
      </c>
      <c r="G1227" s="2">
        <f t="shared" si="22"/>
        <v>89748.284960000005</v>
      </c>
      <c r="H1227" s="2">
        <f t="shared" si="23"/>
        <v>0.42000000001280569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183910.42</v>
      </c>
      <c r="E1229" s="1">
        <v>0</v>
      </c>
      <c r="F1229" s="1">
        <v>0</v>
      </c>
      <c r="G1229" s="2">
        <f t="shared" si="22"/>
        <v>90483.926640000005</v>
      </c>
      <c r="H1229" s="2">
        <f t="shared" si="23"/>
        <v>0.42000000001280569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850786.57</v>
      </c>
      <c r="D1232" s="1">
        <f>BILANCA!E255</f>
        <v>810723.97</v>
      </c>
      <c r="E1232" s="1">
        <v>0</v>
      </c>
      <c r="F1232" s="1">
        <v>0</v>
      </c>
      <c r="G1232" s="2">
        <f t="shared" si="22"/>
        <v>615586.39298999996</v>
      </c>
      <c r="H1232" s="2">
        <f t="shared" si="23"/>
        <v>0.46000000007916242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256.58999999999997</v>
      </c>
      <c r="D1233" s="1">
        <f>BILANCA!E256</f>
        <v>31.29</v>
      </c>
      <c r="E1233" s="1">
        <v>0</v>
      </c>
      <c r="F1233" s="1">
        <v>0</v>
      </c>
      <c r="G1233" s="2">
        <f t="shared" si="22"/>
        <v>79.79249999999999</v>
      </c>
      <c r="H1233" s="2">
        <f t="shared" si="23"/>
        <v>0.70000000000002416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306610.18</v>
      </c>
      <c r="D1236" s="1">
        <f>BILANCA!E259</f>
        <v>317521.06</v>
      </c>
      <c r="E1236" s="1">
        <v>0</v>
      </c>
      <c r="F1236" s="1">
        <v>0</v>
      </c>
      <c r="G1236" s="2">
        <f t="shared" si="22"/>
        <v>238238.0319</v>
      </c>
      <c r="H1236" s="2">
        <f t="shared" si="23"/>
        <v>0.23999999999068677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306610.18</v>
      </c>
      <c r="D1237" s="1">
        <f>BILANCA!E260</f>
        <v>317521.06</v>
      </c>
      <c r="E1237" s="1">
        <v>0</v>
      </c>
      <c r="F1237" s="1">
        <v>0</v>
      </c>
      <c r="G1237" s="2">
        <f t="shared" si="22"/>
        <v>239179.68419999999</v>
      </c>
      <c r="H1237" s="2">
        <f t="shared" si="23"/>
        <v>0.23999999999068677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622942.17000000004</v>
      </c>
      <c r="D1240" s="1">
        <f>BILANCA!E264</f>
        <v>870778.81</v>
      </c>
      <c r="E1240" s="1">
        <v>0</v>
      </c>
      <c r="F1240" s="1">
        <v>0</v>
      </c>
      <c r="G1240" s="2">
        <f t="shared" si="22"/>
        <v>607676.44602999999</v>
      </c>
      <c r="H1240" s="2">
        <f t="shared" si="23"/>
        <v>0.35999999998603016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294212.05</v>
      </c>
      <c r="D1241" s="1">
        <f>BILANCA!E265</f>
        <v>45553.91</v>
      </c>
      <c r="E1241" s="1">
        <v>0</v>
      </c>
      <c r="F1241" s="1">
        <v>0</v>
      </c>
      <c r="G1241" s="2">
        <f t="shared" si="22"/>
        <v>99412.526459999994</v>
      </c>
      <c r="H1241" s="2">
        <f t="shared" si="23"/>
        <v>0.13999999998486601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243.69</v>
      </c>
      <c r="D1243" s="1">
        <f>BILANCA!E267</f>
        <v>0</v>
      </c>
      <c r="E1243" s="1">
        <v>0</v>
      </c>
      <c r="F1243" s="1">
        <v>0</v>
      </c>
      <c r="G1243" s="2">
        <f t="shared" si="24"/>
        <v>63.359400000000001</v>
      </c>
      <c r="H1243" s="2">
        <f t="shared" si="23"/>
        <v>0.31000000000000227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15386.93</v>
      </c>
      <c r="D1244" s="1">
        <f>BILANCA!E268</f>
        <v>11970.89</v>
      </c>
      <c r="E1244" s="1">
        <v>0</v>
      </c>
      <c r="F1244" s="1">
        <v>0</v>
      </c>
      <c r="G1244" s="2">
        <f t="shared" si="24"/>
        <v>10264.793310000001</v>
      </c>
      <c r="H1244" s="2">
        <f t="shared" si="23"/>
        <v>0.18000000000029104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4678.24</v>
      </c>
      <c r="D1245" s="1">
        <f>BILANCA!E269</f>
        <v>893.52</v>
      </c>
      <c r="E1245" s="1">
        <v>0</v>
      </c>
      <c r="F1245" s="1">
        <v>0</v>
      </c>
      <c r="G1245" s="2">
        <f t="shared" si="24"/>
        <v>1693.9033599999998</v>
      </c>
      <c r="H1245" s="2">
        <f t="shared" si="23"/>
        <v>0.71999999999979991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654.61</v>
      </c>
      <c r="D1247" s="1">
        <f>BILANCA!E271</f>
        <v>251.77</v>
      </c>
      <c r="E1247" s="1">
        <v>0</v>
      </c>
      <c r="F1247" s="1">
        <v>0</v>
      </c>
      <c r="G1247" s="2">
        <f t="shared" si="24"/>
        <v>305.75160000000005</v>
      </c>
      <c r="H1247" s="2">
        <f t="shared" si="23"/>
        <v>0.61999999999997613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640378.92000000004</v>
      </c>
      <c r="D1264" s="1">
        <f>BILANCA!E288</f>
        <v>783286.66</v>
      </c>
      <c r="E1264" s="1">
        <v>0</v>
      </c>
      <c r="F1264" s="1">
        <v>0</v>
      </c>
      <c r="G1264" s="2">
        <f t="shared" si="24"/>
        <v>620153.57944</v>
      </c>
      <c r="H1264" s="2">
        <f t="shared" si="23"/>
        <v>0.41999999992549419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7900.72</v>
      </c>
      <c r="D1266" s="1">
        <f>BILANCA!E290</f>
        <v>8560.69</v>
      </c>
      <c r="E1266" s="1">
        <v>0</v>
      </c>
      <c r="F1266" s="1">
        <v>0</v>
      </c>
      <c r="G1266" s="2">
        <f t="shared" si="24"/>
        <v>7081.2542999999987</v>
      </c>
      <c r="H1266" s="2">
        <f t="shared" si="23"/>
        <v>0.58999999999923602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7945845.5499999998</v>
      </c>
      <c r="D1383" s="1">
        <f>'RAS-funkcijski'!E89</f>
        <v>9417652.8800000008</v>
      </c>
      <c r="E1383" s="1">
        <v>0</v>
      </c>
      <c r="F1383" s="1">
        <v>0</v>
      </c>
      <c r="G1383" s="2">
        <f t="shared" si="24"/>
        <v>2276397.8613500004</v>
      </c>
      <c r="H1383" s="2">
        <f t="shared" si="27"/>
        <v>0.56999999936670065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7945845.5499999998</v>
      </c>
      <c r="D1398" s="1">
        <f>'RAS-funkcijski'!E104</f>
        <v>9417652.8800000008</v>
      </c>
      <c r="E1398" s="1">
        <v>0</v>
      </c>
      <c r="F1398" s="1">
        <v>0</v>
      </c>
      <c r="G1398" s="2">
        <f t="shared" si="24"/>
        <v>2678115.1310000005</v>
      </c>
      <c r="H1398" s="2">
        <f t="shared" si="27"/>
        <v>0.56999999936670065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7945845.5499999998</v>
      </c>
      <c r="D1435" s="13">
        <f>'RAS-funkcijski'!E141</f>
        <v>9417652.8800000008</v>
      </c>
      <c r="E1435" s="13">
        <v>0</v>
      </c>
      <c r="F1435" s="13">
        <v>0</v>
      </c>
      <c r="G1435" s="14">
        <f t="shared" si="24"/>
        <v>3669017.7294700006</v>
      </c>
      <c r="H1435" s="14">
        <f t="shared" si="27"/>
        <v>0.56999999936670065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508244.68999999994</v>
      </c>
      <c r="E1436" s="6">
        <v>0</v>
      </c>
      <c r="F1436" s="6">
        <v>0</v>
      </c>
      <c r="G1436" s="7">
        <f t="shared" si="24"/>
        <v>1016.4893799999999</v>
      </c>
      <c r="H1436" s="7">
        <f t="shared" si="27"/>
        <v>0.31000000005587935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508244.68999999994</v>
      </c>
      <c r="E1453" s="1">
        <v>0</v>
      </c>
      <c r="F1453" s="1">
        <v>0</v>
      </c>
      <c r="G1453" s="2">
        <f t="shared" si="24"/>
        <v>18296.808839999998</v>
      </c>
      <c r="H1453" s="2">
        <f t="shared" si="27"/>
        <v>0.31000000005587935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19860.53</v>
      </c>
      <c r="E1454" s="1">
        <v>0</v>
      </c>
      <c r="F1454" s="1">
        <v>0</v>
      </c>
      <c r="G1454" s="2">
        <f t="shared" si="24"/>
        <v>754.70013999999992</v>
      </c>
      <c r="H1454" s="2">
        <f t="shared" si="27"/>
        <v>0.47000000000116415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1200.71</v>
      </c>
      <c r="E1455" s="1">
        <v>0</v>
      </c>
      <c r="F1455" s="1">
        <v>0</v>
      </c>
      <c r="G1455" s="2">
        <f t="shared" si="24"/>
        <v>48.028400000000005</v>
      </c>
      <c r="H1455" s="2">
        <f t="shared" si="27"/>
        <v>0.28999999999996362</v>
      </c>
      <c r="I1455" s="10">
        <f t="shared" ref="I1455:I1460" si="30">G1455*H1455</f>
        <v>13.928235999998254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18659.82</v>
      </c>
      <c r="E1458" s="1">
        <v>0</v>
      </c>
      <c r="F1458" s="1">
        <v>0</v>
      </c>
      <c r="G1458" s="2">
        <f t="shared" si="24"/>
        <v>858.35172</v>
      </c>
      <c r="H1458" s="2">
        <f t="shared" si="27"/>
        <v>0.18000000000029104</v>
      </c>
      <c r="I1458" s="10">
        <f t="shared" si="30"/>
        <v>154.50330960024982</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488384.16</v>
      </c>
      <c r="E1461" s="1">
        <v>0</v>
      </c>
      <c r="F1461" s="1">
        <v>0</v>
      </c>
      <c r="G1461" s="2">
        <f t="shared" si="24"/>
        <v>25395.976319999998</v>
      </c>
      <c r="H1461" s="2">
        <f t="shared" si="27"/>
        <v>0.15999999997438863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488384.16</v>
      </c>
      <c r="E1467" s="1">
        <v>0</v>
      </c>
      <c r="F1467" s="1">
        <v>0</v>
      </c>
      <c r="G1467" s="2">
        <f t="shared" si="24"/>
        <v>31256.586240000001</v>
      </c>
      <c r="H1467" s="2">
        <f t="shared" si="27"/>
        <v>0.15999999997438863</v>
      </c>
      <c r="I1467" s="10">
        <f t="shared" si="31"/>
        <v>5001.0537975994757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648279.64</v>
      </c>
      <c r="D1480" s="6"/>
      <c r="E1480" s="6">
        <v>0</v>
      </c>
      <c r="F1480" s="6">
        <v>0</v>
      </c>
      <c r="G1480" s="7">
        <f t="shared" ref="G1480:G1580" si="34">B1480/1000*C1480</f>
        <v>648.27963999999997</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10989511.340000002</v>
      </c>
      <c r="D1481" s="1">
        <v>0</v>
      </c>
      <c r="E1481" s="1">
        <v>0</v>
      </c>
      <c r="F1481" s="1">
        <v>0</v>
      </c>
      <c r="G1481" s="2">
        <f t="shared" si="34"/>
        <v>21979.022680000005</v>
      </c>
      <c r="H1481" s="2">
        <f t="shared" si="35"/>
        <v>0.34000000171363354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10726932.680000002</v>
      </c>
      <c r="D1483" s="1">
        <v>0</v>
      </c>
      <c r="E1483" s="1">
        <v>0</v>
      </c>
      <c r="F1483" s="1">
        <v>0</v>
      </c>
      <c r="G1483" s="2">
        <f t="shared" si="34"/>
        <v>42907.730720000007</v>
      </c>
      <c r="H1483" s="2">
        <f t="shared" si="35"/>
        <v>0.31999999843537807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6829974.7599999998</v>
      </c>
      <c r="D1484" s="1">
        <v>0</v>
      </c>
      <c r="E1484" s="1">
        <v>0</v>
      </c>
      <c r="F1484" s="1">
        <v>0</v>
      </c>
      <c r="G1484" s="2">
        <f t="shared" si="34"/>
        <v>34149.873800000001</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2503738.54</v>
      </c>
      <c r="D1485" s="1">
        <v>0</v>
      </c>
      <c r="E1485" s="1">
        <v>0</v>
      </c>
      <c r="F1485" s="1">
        <v>0</v>
      </c>
      <c r="G1485" s="2">
        <f t="shared" si="34"/>
        <v>15022.43124</v>
      </c>
      <c r="H1485" s="2">
        <f t="shared" si="35"/>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5519.13</v>
      </c>
      <c r="D1486" s="1">
        <v>0</v>
      </c>
      <c r="E1486" s="1">
        <v>0</v>
      </c>
      <c r="F1486" s="1">
        <v>0</v>
      </c>
      <c r="G1486" s="2">
        <f t="shared" si="34"/>
        <v>38.63391</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1387700.25</v>
      </c>
      <c r="D1491" s="1">
        <v>0</v>
      </c>
      <c r="E1491" s="1">
        <v>0</v>
      </c>
      <c r="F1491" s="1">
        <v>0</v>
      </c>
      <c r="G1491" s="2">
        <f t="shared" si="34"/>
        <v>16652.403000000002</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262578.65999999997</v>
      </c>
      <c r="D1492" s="1">
        <v>0</v>
      </c>
      <c r="E1492" s="1">
        <v>0</v>
      </c>
      <c r="F1492" s="1">
        <v>0</v>
      </c>
      <c r="G1492" s="2">
        <f t="shared" si="34"/>
        <v>3413.5225799999994</v>
      </c>
      <c r="H1492" s="2">
        <f t="shared" si="35"/>
        <v>0.34000000002561137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10845943.629999999</v>
      </c>
      <c r="D1499" s="1">
        <v>0</v>
      </c>
      <c r="E1499" s="1">
        <v>0</v>
      </c>
      <c r="F1499" s="1">
        <v>0</v>
      </c>
      <c r="G1499" s="2">
        <f t="shared" si="34"/>
        <v>216918.87259999997</v>
      </c>
      <c r="H1499" s="2">
        <f t="shared" si="35"/>
        <v>0.37000000104308128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10584024.939999999</v>
      </c>
      <c r="D1501" s="1">
        <v>0</v>
      </c>
      <c r="E1501" s="1">
        <v>0</v>
      </c>
      <c r="F1501" s="1">
        <v>0</v>
      </c>
      <c r="G1501" s="2">
        <f t="shared" si="34"/>
        <v>232848.54867999998</v>
      </c>
      <c r="H1501" s="2">
        <f t="shared" si="35"/>
        <v>6.0000000521540642E-2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6708202.3399999999</v>
      </c>
      <c r="D1502" s="1">
        <v>0</v>
      </c>
      <c r="E1502" s="1">
        <v>0</v>
      </c>
      <c r="F1502" s="1">
        <v>0</v>
      </c>
      <c r="G1502" s="2">
        <f t="shared" si="34"/>
        <v>154288.65382000001</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2481124.35</v>
      </c>
      <c r="D1503" s="1">
        <v>0</v>
      </c>
      <c r="E1503" s="1">
        <v>0</v>
      </c>
      <c r="F1503" s="1">
        <v>0</v>
      </c>
      <c r="G1503" s="2">
        <f t="shared" si="34"/>
        <v>59546.984400000001</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5478.65</v>
      </c>
      <c r="D1504" s="1">
        <v>0</v>
      </c>
      <c r="E1504" s="1">
        <v>0</v>
      </c>
      <c r="F1504" s="1">
        <v>0</v>
      </c>
      <c r="G1504" s="2">
        <f t="shared" si="34"/>
        <v>136.96625</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1389219.6</v>
      </c>
      <c r="D1509" s="1">
        <v>0</v>
      </c>
      <c r="E1509" s="1">
        <v>0</v>
      </c>
      <c r="F1509" s="1">
        <v>0</v>
      </c>
      <c r="G1509" s="2">
        <f t="shared" si="34"/>
        <v>41676.588000000003</v>
      </c>
      <c r="H1509" s="2">
        <f t="shared" si="35"/>
        <v>0.39999999990686774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261918.69</v>
      </c>
      <c r="D1510" s="1">
        <v>0</v>
      </c>
      <c r="E1510" s="1">
        <v>0</v>
      </c>
      <c r="F1510" s="1">
        <v>0</v>
      </c>
      <c r="G1510" s="2">
        <f t="shared" si="34"/>
        <v>8119.4793900000004</v>
      </c>
      <c r="H1510" s="2">
        <f t="shared" si="35"/>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791847.35000000335</v>
      </c>
      <c r="D1517" s="1">
        <v>0</v>
      </c>
      <c r="E1517" s="1">
        <v>0</v>
      </c>
      <c r="F1517" s="1">
        <v>0</v>
      </c>
      <c r="G1517" s="2">
        <f t="shared" si="34"/>
        <v>30090.199300000128</v>
      </c>
      <c r="H1517" s="2">
        <f t="shared" si="35"/>
        <v>0.35000000335276127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791847.35</v>
      </c>
      <c r="D1576" s="1">
        <v>0</v>
      </c>
      <c r="E1576" s="1">
        <v>0</v>
      </c>
      <c r="F1576" s="1">
        <v>0</v>
      </c>
      <c r="G1576" s="2">
        <f t="shared" si="34"/>
        <v>76809.192949999997</v>
      </c>
      <c r="H1576" s="2">
        <f t="shared" si="35"/>
        <v>0.34999999997671694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783286.66</v>
      </c>
      <c r="D1578" s="1">
        <v>0</v>
      </c>
      <c r="E1578" s="1">
        <v>0</v>
      </c>
      <c r="F1578" s="1">
        <v>0</v>
      </c>
      <c r="G1578" s="2">
        <f t="shared" si="34"/>
        <v>77545.379340000014</v>
      </c>
      <c r="H1578" s="2">
        <f t="shared" si="35"/>
        <v>0.33999999996740371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8560.69</v>
      </c>
      <c r="D1579" s="1">
        <v>0</v>
      </c>
      <c r="E1579" s="1">
        <v>0</v>
      </c>
      <c r="F1579" s="1">
        <v>0</v>
      </c>
      <c r="G1579" s="2">
        <f t="shared" si="34"/>
        <v>856.06900000000007</v>
      </c>
      <c r="H1579" s="2">
        <f t="shared" si="35"/>
        <v>0.30999999999949068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37092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51"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7341528.2800000003</v>
      </c>
      <c r="I16" s="170">
        <f>'PR-RAS'!E6</f>
        <v>8348372.9199999999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7469863.2800000012</v>
      </c>
      <c r="I17" s="170">
        <f>'PR-RAS'!E151</f>
        <v>9163056.7699999996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4611461.5599999996</v>
      </c>
      <c r="I18" s="170">
        <f>'PR-RAS'!E645</f>
        <v>3846689.040000001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5206392.1999999993</v>
      </c>
      <c r="I20" s="173">
        <f>BILANCA!E7</f>
        <v>5103797.04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6385432.9600000009</v>
      </c>
      <c r="I21" s="175">
        <f>BILANCA!E68</f>
        <v>5421167.1200000001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648279.64</v>
      </c>
      <c r="I22" s="175">
        <f>BILANCA!E176</f>
        <v>791847.34999999986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10943545.52</v>
      </c>
      <c r="I23" s="177">
        <f>BILANCA!E237</f>
        <v>9733116.8100000005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7945845.5499999998</v>
      </c>
      <c r="I28" s="179">
        <f>'RAS-funkcijski'!E141</f>
        <v>9417652.8800000008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508244.68999999994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508244.68999999994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648279.64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791847.35000000335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791847.35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7341528.2800000003</v>
      </c>
      <c r="E6" s="51">
        <f>E7+E44+E50+E82+E106+E124+E133+E139</f>
        <v>8348372.9199999999</v>
      </c>
      <c r="F6" s="52">
        <f t="shared" ref="F6:F131" si="0">IF(D6&lt;&gt;0,IF(E6/D6&gt;=100,"&gt;&gt;100",E6/D6*100),"-")</f>
        <v>113.7143739232453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136101</v>
      </c>
      <c r="E50" s="51">
        <f>E51+E54+E59+E62+E65+E68+E71+E74+E77</f>
        <v>576921.54</v>
      </c>
      <c r="F50" s="52">
        <f t="shared" si="0"/>
        <v>423.89221240108446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53089.120000000003</v>
      </c>
      <c r="E59" s="51">
        <f t="shared" si="12"/>
        <v>0</v>
      </c>
      <c r="F59" s="52">
        <f t="shared" si="0"/>
        <v>0</v>
      </c>
    </row>
    <row r="60" spans="1:6" ht="24" x14ac:dyDescent="0.2">
      <c r="A60" s="53">
        <v>6331</v>
      </c>
      <c r="B60" s="86" t="s">
        <v>166</v>
      </c>
      <c r="C60" s="50" t="s">
        <v>167</v>
      </c>
      <c r="D60" s="242">
        <v>53089.120000000003</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40934.879999999997</v>
      </c>
      <c r="E62" s="51">
        <f t="shared" si="13"/>
        <v>186602.64</v>
      </c>
      <c r="F62" s="52">
        <f t="shared" si="0"/>
        <v>455.85241730279904</v>
      </c>
    </row>
    <row r="63" spans="1:6" ht="12.75" customHeight="1" x14ac:dyDescent="0.2">
      <c r="A63" s="53">
        <v>6341</v>
      </c>
      <c r="B63" s="85" t="s">
        <v>172</v>
      </c>
      <c r="C63" s="50" t="s">
        <v>173</v>
      </c>
      <c r="D63" s="242">
        <v>40934.879999999997</v>
      </c>
      <c r="E63" s="242">
        <v>186602.64</v>
      </c>
      <c r="F63" s="52">
        <f t="shared" si="0"/>
        <v>455.85241730279904</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42077</v>
      </c>
      <c r="E68" s="51">
        <f t="shared" si="15"/>
        <v>101713</v>
      </c>
      <c r="F68" s="52">
        <f t="shared" si="0"/>
        <v>241.73063668987805</v>
      </c>
    </row>
    <row r="69" spans="1:6" ht="12.75" customHeight="1" x14ac:dyDescent="0.2">
      <c r="A69" s="53" t="s">
        <v>184</v>
      </c>
      <c r="B69" s="85" t="s">
        <v>185</v>
      </c>
      <c r="C69" s="50" t="s">
        <v>184</v>
      </c>
      <c r="D69" s="242">
        <v>42077</v>
      </c>
      <c r="E69" s="242">
        <v>101713</v>
      </c>
      <c r="F69" s="52">
        <f t="shared" si="0"/>
        <v>241.73063668987805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288605.90000000002</v>
      </c>
      <c r="F74" s="52" t="str">
        <f t="shared" si="0"/>
        <v>-</v>
      </c>
    </row>
    <row r="75" spans="1:6" ht="12.75" customHeight="1" x14ac:dyDescent="0.2">
      <c r="A75" s="53" t="s">
        <v>196</v>
      </c>
      <c r="B75" s="85" t="s">
        <v>197</v>
      </c>
      <c r="C75" s="50" t="s">
        <v>196</v>
      </c>
      <c r="D75" s="242">
        <v>0</v>
      </c>
      <c r="E75" s="242">
        <v>288605.90000000002</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57697.72</v>
      </c>
      <c r="E82" s="51">
        <f t="shared" si="19"/>
        <v>86858.87</v>
      </c>
      <c r="F82" s="52">
        <f t="shared" si="0"/>
        <v>150.54125189002266</v>
      </c>
    </row>
    <row r="83" spans="1:6" ht="12.75" customHeight="1" x14ac:dyDescent="0.2">
      <c r="A83" s="53">
        <v>641</v>
      </c>
      <c r="B83" s="85" t="s">
        <v>212</v>
      </c>
      <c r="C83" s="50" t="s">
        <v>213</v>
      </c>
      <c r="D83" s="51">
        <f t="shared" ref="D83:E83" si="20">SUM(D84:D90)</f>
        <v>57697.72</v>
      </c>
      <c r="E83" s="51">
        <f t="shared" si="20"/>
        <v>86858.87</v>
      </c>
      <c r="F83" s="52">
        <f t="shared" si="0"/>
        <v>150.54125189002266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57690.81</v>
      </c>
      <c r="E85" s="242">
        <v>86818.45</v>
      </c>
      <c r="F85" s="52">
        <f t="shared" si="0"/>
        <v>150.4892200334854</v>
      </c>
    </row>
    <row r="86" spans="1:6" ht="12.75" customHeight="1" x14ac:dyDescent="0.2">
      <c r="A86" s="53">
        <v>6414</v>
      </c>
      <c r="B86" s="85" t="s">
        <v>218</v>
      </c>
      <c r="C86" s="50" t="s">
        <v>219</v>
      </c>
      <c r="D86" s="242">
        <v>0</v>
      </c>
      <c r="E86" s="242">
        <v>40.42</v>
      </c>
      <c r="F86" s="52" t="str">
        <f t="shared" si="0"/>
        <v>-</v>
      </c>
    </row>
    <row r="87" spans="1:6" ht="12.75" customHeight="1" x14ac:dyDescent="0.2">
      <c r="A87" s="53">
        <v>6415</v>
      </c>
      <c r="B87" s="85" t="s">
        <v>220</v>
      </c>
      <c r="C87" s="50" t="s">
        <v>221</v>
      </c>
      <c r="D87" s="242">
        <v>6.91</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207199.92</v>
      </c>
      <c r="E106" s="51">
        <f t="shared" si="23"/>
        <v>249684.91</v>
      </c>
      <c r="F106" s="52">
        <f t="shared" si="0"/>
        <v>120.50434671982498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207199.92</v>
      </c>
      <c r="E112" s="51">
        <f t="shared" si="25"/>
        <v>249684.91</v>
      </c>
      <c r="F112" s="52">
        <f t="shared" si="0"/>
        <v>120.50434671982498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207199.92</v>
      </c>
      <c r="E117" s="242">
        <v>249684.91</v>
      </c>
      <c r="F117" s="52">
        <f t="shared" si="0"/>
        <v>120.50434671982498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3300756.64</v>
      </c>
      <c r="E124" s="51">
        <f t="shared" si="27"/>
        <v>3572775.51</v>
      </c>
      <c r="F124" s="52">
        <f t="shared" si="0"/>
        <v>108.24110649975091</v>
      </c>
    </row>
    <row r="125" spans="1:6" ht="12.75" customHeight="1" x14ac:dyDescent="0.2">
      <c r="A125" s="53">
        <v>661</v>
      </c>
      <c r="B125" s="86" t="s">
        <v>296</v>
      </c>
      <c r="C125" s="50" t="s">
        <v>297</v>
      </c>
      <c r="D125" s="51">
        <f t="shared" ref="D125:E125" si="28">SUM(D126:D127)</f>
        <v>3300756.64</v>
      </c>
      <c r="E125" s="51">
        <f t="shared" si="28"/>
        <v>3572775.51</v>
      </c>
      <c r="F125" s="52">
        <f t="shared" si="0"/>
        <v>108.24110649975091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3300756.64</v>
      </c>
      <c r="E127" s="242">
        <f>2105346.51+1385142.46+82286.54</f>
        <v>3572775.51</v>
      </c>
      <c r="F127" s="52">
        <f t="shared" si="0"/>
        <v>108.24110649975091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3627077.3200000003</v>
      </c>
      <c r="E133" s="51">
        <f t="shared" si="30"/>
        <v>3858950.42</v>
      </c>
      <c r="F133" s="52">
        <f t="shared" ref="F133:F223" si="31">IF(D133&lt;&gt;0,IF(E133/D133&gt;=100,"&gt;&gt;100",E133/D133*100),"-")</f>
        <v>106.39283587149997</v>
      </c>
    </row>
    <row r="134" spans="1:6" ht="24" x14ac:dyDescent="0.2">
      <c r="A134" s="53">
        <v>671</v>
      </c>
      <c r="B134" s="232" t="s">
        <v>314</v>
      </c>
      <c r="C134" s="50" t="s">
        <v>315</v>
      </c>
      <c r="D134" s="51">
        <f t="shared" ref="D134:E134" si="32">SUM(D135:D137)</f>
        <v>683694.49</v>
      </c>
      <c r="E134" s="51">
        <f t="shared" si="32"/>
        <v>873706</v>
      </c>
      <c r="F134" s="52">
        <f t="shared" si="31"/>
        <v>127.79187382364307</v>
      </c>
    </row>
    <row r="135" spans="1:6" ht="12.75" customHeight="1" x14ac:dyDescent="0.2">
      <c r="A135" s="53">
        <v>6711</v>
      </c>
      <c r="B135" s="85" t="s">
        <v>316</v>
      </c>
      <c r="C135" s="50" t="s">
        <v>317</v>
      </c>
      <c r="D135" s="242">
        <v>617332.49</v>
      </c>
      <c r="E135" s="242">
        <v>805353</v>
      </c>
      <c r="F135" s="52">
        <f t="shared" si="31"/>
        <v>130.45692767604052</v>
      </c>
    </row>
    <row r="136" spans="1:6" ht="24" x14ac:dyDescent="0.2">
      <c r="A136" s="53">
        <v>6712</v>
      </c>
      <c r="B136" s="232" t="s">
        <v>318</v>
      </c>
      <c r="C136" s="50" t="s">
        <v>319</v>
      </c>
      <c r="D136" s="242">
        <v>66362</v>
      </c>
      <c r="E136" s="242">
        <v>68353</v>
      </c>
      <c r="F136" s="52">
        <f t="shared" si="31"/>
        <v>103.00021096410596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2943382.83</v>
      </c>
      <c r="E138" s="242">
        <v>2985244.42</v>
      </c>
      <c r="F138" s="52">
        <f t="shared" si="31"/>
        <v>101.42222715894553</v>
      </c>
    </row>
    <row r="139" spans="1:6" ht="12.75" customHeight="1" x14ac:dyDescent="0.2">
      <c r="A139" s="53">
        <v>68</v>
      </c>
      <c r="B139" s="85" t="s">
        <v>324</v>
      </c>
      <c r="C139" s="50" t="s">
        <v>325</v>
      </c>
      <c r="D139" s="51">
        <f t="shared" ref="D139:E139" si="33">D140+D150</f>
        <v>12695.68</v>
      </c>
      <c r="E139" s="51">
        <f t="shared" si="33"/>
        <v>3181.67</v>
      </c>
      <c r="F139" s="52">
        <f t="shared" si="31"/>
        <v>25.06104438675203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12695.68</v>
      </c>
      <c r="E150" s="242">
        <v>3181.67</v>
      </c>
      <c r="F150" s="52">
        <f t="shared" si="31"/>
        <v>25.06104438675203</v>
      </c>
    </row>
    <row r="151" spans="1:6" ht="12.75" customHeight="1" x14ac:dyDescent="0.2">
      <c r="A151" s="53">
        <v>3</v>
      </c>
      <c r="B151" s="85" t="s">
        <v>348</v>
      </c>
      <c r="C151" s="50" t="s">
        <v>56</v>
      </c>
      <c r="D151" s="51">
        <f t="shared" ref="D151:E151" si="35">D152+D163+D196+D215+D224+D252+D263</f>
        <v>7469863.2800000012</v>
      </c>
      <c r="E151" s="51">
        <f t="shared" si="35"/>
        <v>9163056.7699999996</v>
      </c>
      <c r="F151" s="52">
        <f t="shared" si="31"/>
        <v>122.66699438172313</v>
      </c>
    </row>
    <row r="152" spans="1:6" ht="12.75" customHeight="1" x14ac:dyDescent="0.2">
      <c r="A152" s="53">
        <v>31</v>
      </c>
      <c r="B152" s="85" t="s">
        <v>349</v>
      </c>
      <c r="C152" s="50" t="s">
        <v>35</v>
      </c>
      <c r="D152" s="51">
        <f t="shared" ref="D152:E152" si="36">D153+D158+D159</f>
        <v>5239557.8100000005</v>
      </c>
      <c r="E152" s="51">
        <f t="shared" si="36"/>
        <v>6802003.2000000002</v>
      </c>
      <c r="F152" s="52">
        <f t="shared" si="31"/>
        <v>129.82017656180798</v>
      </c>
    </row>
    <row r="153" spans="1:6" ht="12.75" customHeight="1" x14ac:dyDescent="0.2">
      <c r="A153" s="53">
        <v>311</v>
      </c>
      <c r="B153" s="85" t="s">
        <v>350</v>
      </c>
      <c r="C153" s="50" t="s">
        <v>351</v>
      </c>
      <c r="D153" s="51">
        <f t="shared" ref="D153:E153" si="37">SUM(D154:D157)</f>
        <v>4425635.83</v>
      </c>
      <c r="E153" s="51">
        <f t="shared" si="37"/>
        <v>5637135.46</v>
      </c>
      <c r="F153" s="52">
        <f t="shared" si="31"/>
        <v>127.37458924630948</v>
      </c>
    </row>
    <row r="154" spans="1:6" ht="12.75" customHeight="1" x14ac:dyDescent="0.2">
      <c r="A154" s="53">
        <v>3111</v>
      </c>
      <c r="B154" s="85" t="s">
        <v>352</v>
      </c>
      <c r="C154" s="50" t="s">
        <v>353</v>
      </c>
      <c r="D154" s="242">
        <v>4419368.26</v>
      </c>
      <c r="E154" s="242">
        <v>5635367.0199999996</v>
      </c>
      <c r="F154" s="52">
        <f t="shared" si="31"/>
        <v>127.51521684685312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6267.57</v>
      </c>
      <c r="E157" s="242">
        <v>1768.44</v>
      </c>
      <c r="F157" s="52">
        <f t="shared" si="31"/>
        <v>28.215719968025887</v>
      </c>
    </row>
    <row r="158" spans="1:6" ht="12.75" customHeight="1" x14ac:dyDescent="0.2">
      <c r="A158" s="53">
        <v>312</v>
      </c>
      <c r="B158" s="85" t="s">
        <v>360</v>
      </c>
      <c r="C158" s="50" t="s">
        <v>361</v>
      </c>
      <c r="D158" s="242">
        <v>190253.94</v>
      </c>
      <c r="E158" s="242">
        <v>353873.24</v>
      </c>
      <c r="F158" s="52">
        <f t="shared" si="31"/>
        <v>186.00047914907833</v>
      </c>
    </row>
    <row r="159" spans="1:6" ht="12.75" customHeight="1" x14ac:dyDescent="0.2">
      <c r="A159" s="53">
        <v>313</v>
      </c>
      <c r="B159" s="85" t="s">
        <v>362</v>
      </c>
      <c r="C159" s="50" t="s">
        <v>363</v>
      </c>
      <c r="D159" s="51">
        <f t="shared" ref="D159:E159" si="38">SUM(D160:D162)</f>
        <v>623668.04</v>
      </c>
      <c r="E159" s="51">
        <f t="shared" si="38"/>
        <v>810994.5</v>
      </c>
      <c r="F159" s="52">
        <f t="shared" si="31"/>
        <v>130.03624492285994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623668.04</v>
      </c>
      <c r="E161" s="242">
        <v>810994.5</v>
      </c>
      <c r="F161" s="52">
        <f t="shared" si="31"/>
        <v>130.03624492285994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2222260.2399999998</v>
      </c>
      <c r="E163" s="51">
        <f t="shared" si="39"/>
        <v>2353476.7200000002</v>
      </c>
      <c r="F163" s="52">
        <f t="shared" si="31"/>
        <v>105.90464058340892</v>
      </c>
    </row>
    <row r="164" spans="1:6" ht="12.75" customHeight="1" x14ac:dyDescent="0.2">
      <c r="A164" s="53">
        <v>321</v>
      </c>
      <c r="B164" s="85" t="s">
        <v>371</v>
      </c>
      <c r="C164" s="50" t="s">
        <v>372</v>
      </c>
      <c r="D164" s="51">
        <f t="shared" ref="D164:E164" si="40">SUM(D165:D168)</f>
        <v>181287.05000000002</v>
      </c>
      <c r="E164" s="51">
        <f t="shared" si="40"/>
        <v>183796.39</v>
      </c>
      <c r="F164" s="52">
        <f t="shared" si="31"/>
        <v>101.38418050268896</v>
      </c>
    </row>
    <row r="165" spans="1:6" ht="12.75" customHeight="1" x14ac:dyDescent="0.2">
      <c r="A165" s="53">
        <v>3211</v>
      </c>
      <c r="B165" s="85" t="s">
        <v>373</v>
      </c>
      <c r="C165" s="50" t="s">
        <v>374</v>
      </c>
      <c r="D165" s="242">
        <v>18832.939999999999</v>
      </c>
      <c r="E165" s="242">
        <v>17100.11</v>
      </c>
      <c r="F165" s="52">
        <f t="shared" si="31"/>
        <v>90.798940579643968</v>
      </c>
    </row>
    <row r="166" spans="1:6" ht="12.75" customHeight="1" x14ac:dyDescent="0.2">
      <c r="A166" s="53">
        <v>3212</v>
      </c>
      <c r="B166" s="85" t="s">
        <v>375</v>
      </c>
      <c r="C166" s="50" t="s">
        <v>376</v>
      </c>
      <c r="D166" s="242">
        <v>134852.38</v>
      </c>
      <c r="E166" s="242">
        <v>134439.70000000001</v>
      </c>
      <c r="F166" s="52">
        <f t="shared" si="31"/>
        <v>99.693976480059163</v>
      </c>
    </row>
    <row r="167" spans="1:6" ht="12.75" customHeight="1" x14ac:dyDescent="0.2">
      <c r="A167" s="53">
        <v>3213</v>
      </c>
      <c r="B167" s="85" t="s">
        <v>377</v>
      </c>
      <c r="C167" s="50" t="s">
        <v>378</v>
      </c>
      <c r="D167" s="242">
        <v>27527.41</v>
      </c>
      <c r="E167" s="242">
        <v>32256.58</v>
      </c>
      <c r="F167" s="52">
        <f t="shared" si="31"/>
        <v>117.17985818498727</v>
      </c>
    </row>
    <row r="168" spans="1:6" ht="12.75" customHeight="1" x14ac:dyDescent="0.2">
      <c r="A168" s="53">
        <v>3214</v>
      </c>
      <c r="B168" s="85" t="s">
        <v>379</v>
      </c>
      <c r="C168" s="50" t="s">
        <v>380</v>
      </c>
      <c r="D168" s="242">
        <v>74.319999999999993</v>
      </c>
      <c r="E168" s="242">
        <v>0</v>
      </c>
      <c r="F168" s="52">
        <f t="shared" si="31"/>
        <v>0</v>
      </c>
    </row>
    <row r="169" spans="1:6" ht="12.75" customHeight="1" x14ac:dyDescent="0.2">
      <c r="A169" s="53">
        <v>322</v>
      </c>
      <c r="B169" s="85" t="s">
        <v>381</v>
      </c>
      <c r="C169" s="50" t="s">
        <v>382</v>
      </c>
      <c r="D169" s="51">
        <f t="shared" ref="D169:E169" si="41">SUM(D170:D176)</f>
        <v>1072397.8499999999</v>
      </c>
      <c r="E169" s="51">
        <f t="shared" si="41"/>
        <v>1163033.57</v>
      </c>
      <c r="F169" s="52">
        <f t="shared" si="31"/>
        <v>108.4516879626344</v>
      </c>
    </row>
    <row r="170" spans="1:6" ht="12.75" customHeight="1" x14ac:dyDescent="0.2">
      <c r="A170" s="53">
        <v>3221</v>
      </c>
      <c r="B170" s="85" t="s">
        <v>383</v>
      </c>
      <c r="C170" s="50" t="s">
        <v>384</v>
      </c>
      <c r="D170" s="242">
        <v>91742.75</v>
      </c>
      <c r="E170" s="242">
        <v>81360.13</v>
      </c>
      <c r="F170" s="52">
        <f t="shared" si="31"/>
        <v>88.682898648667063</v>
      </c>
    </row>
    <row r="171" spans="1:6" ht="12.75" customHeight="1" x14ac:dyDescent="0.2">
      <c r="A171" s="53">
        <v>3222</v>
      </c>
      <c r="B171" s="85" t="s">
        <v>385</v>
      </c>
      <c r="C171" s="50" t="s">
        <v>386</v>
      </c>
      <c r="D171" s="242">
        <v>713073.09</v>
      </c>
      <c r="E171" s="242">
        <v>811398.46</v>
      </c>
      <c r="F171" s="52">
        <f t="shared" si="31"/>
        <v>113.78896096050968</v>
      </c>
    </row>
    <row r="172" spans="1:6" ht="12.75" customHeight="1" x14ac:dyDescent="0.2">
      <c r="A172" s="53">
        <v>3223</v>
      </c>
      <c r="B172" s="85" t="s">
        <v>387</v>
      </c>
      <c r="C172" s="50" t="s">
        <v>388</v>
      </c>
      <c r="D172" s="242">
        <v>142543.38</v>
      </c>
      <c r="E172" s="242">
        <v>140240.78</v>
      </c>
      <c r="F172" s="52">
        <f t="shared" si="31"/>
        <v>98.384632102872814</v>
      </c>
    </row>
    <row r="173" spans="1:6" ht="12.75" customHeight="1" x14ac:dyDescent="0.2">
      <c r="A173" s="53">
        <v>3224</v>
      </c>
      <c r="B173" s="85" t="s">
        <v>389</v>
      </c>
      <c r="C173" s="50" t="s">
        <v>390</v>
      </c>
      <c r="D173" s="242">
        <v>77992.84</v>
      </c>
      <c r="E173" s="242">
        <v>73268.88</v>
      </c>
      <c r="F173" s="52">
        <f t="shared" si="31"/>
        <v>93.943085031908069</v>
      </c>
    </row>
    <row r="174" spans="1:6" ht="12.75" customHeight="1" x14ac:dyDescent="0.2">
      <c r="A174" s="53">
        <v>3225</v>
      </c>
      <c r="B174" s="85" t="s">
        <v>391</v>
      </c>
      <c r="C174" s="50" t="s">
        <v>392</v>
      </c>
      <c r="D174" s="242">
        <v>14586.11</v>
      </c>
      <c r="E174" s="242">
        <v>25172.99</v>
      </c>
      <c r="F174" s="52">
        <f t="shared" si="31"/>
        <v>172.58192897215227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32459.68</v>
      </c>
      <c r="E176" s="242">
        <v>31592.33</v>
      </c>
      <c r="F176" s="52">
        <f t="shared" si="31"/>
        <v>97.327915740389315</v>
      </c>
    </row>
    <row r="177" spans="1:6" ht="12.75" customHeight="1" x14ac:dyDescent="0.2">
      <c r="A177" s="53">
        <v>323</v>
      </c>
      <c r="B177" s="85" t="s">
        <v>397</v>
      </c>
      <c r="C177" s="50" t="s">
        <v>398</v>
      </c>
      <c r="D177" s="51">
        <f t="shared" ref="D177:E177" si="42">SUM(D178:D186)</f>
        <v>909782.58</v>
      </c>
      <c r="E177" s="51">
        <f t="shared" si="42"/>
        <v>937544.41</v>
      </c>
      <c r="F177" s="52">
        <f t="shared" si="31"/>
        <v>103.05147961835016</v>
      </c>
    </row>
    <row r="178" spans="1:6" ht="12.75" customHeight="1" x14ac:dyDescent="0.2">
      <c r="A178" s="53">
        <v>3231</v>
      </c>
      <c r="B178" s="85" t="s">
        <v>399</v>
      </c>
      <c r="C178" s="50" t="s">
        <v>400</v>
      </c>
      <c r="D178" s="242">
        <v>57161.83</v>
      </c>
      <c r="E178" s="242">
        <v>57591.02</v>
      </c>
      <c r="F178" s="52">
        <f t="shared" si="31"/>
        <v>100.75083320460523</v>
      </c>
    </row>
    <row r="179" spans="1:6" ht="12.75" customHeight="1" x14ac:dyDescent="0.2">
      <c r="A179" s="53">
        <v>3232</v>
      </c>
      <c r="B179" s="85" t="s">
        <v>401</v>
      </c>
      <c r="C179" s="50" t="s">
        <v>402</v>
      </c>
      <c r="D179" s="242">
        <v>172184.99</v>
      </c>
      <c r="E179" s="242">
        <v>202166.24</v>
      </c>
      <c r="F179" s="52">
        <f t="shared" si="31"/>
        <v>117.41223204182896</v>
      </c>
    </row>
    <row r="180" spans="1:6" ht="12.75" customHeight="1" x14ac:dyDescent="0.2">
      <c r="A180" s="53">
        <v>3233</v>
      </c>
      <c r="B180" s="85" t="s">
        <v>403</v>
      </c>
      <c r="C180" s="50" t="s">
        <v>404</v>
      </c>
      <c r="D180" s="242">
        <v>7724.26</v>
      </c>
      <c r="E180" s="242">
        <v>4817.84</v>
      </c>
      <c r="F180" s="52">
        <f t="shared" si="31"/>
        <v>62.372835715007</v>
      </c>
    </row>
    <row r="181" spans="1:6" ht="12.75" customHeight="1" x14ac:dyDescent="0.2">
      <c r="A181" s="53">
        <v>3234</v>
      </c>
      <c r="B181" s="85" t="s">
        <v>405</v>
      </c>
      <c r="C181" s="50" t="s">
        <v>406</v>
      </c>
      <c r="D181" s="242">
        <v>59550.81</v>
      </c>
      <c r="E181" s="242">
        <v>77610.559999999998</v>
      </c>
      <c r="F181" s="52">
        <f t="shared" si="31"/>
        <v>130.32662360092164</v>
      </c>
    </row>
    <row r="182" spans="1:6" ht="12.75" customHeight="1" x14ac:dyDescent="0.2">
      <c r="A182" s="53">
        <v>3235</v>
      </c>
      <c r="B182" s="85" t="s">
        <v>407</v>
      </c>
      <c r="C182" s="50" t="s">
        <v>408</v>
      </c>
      <c r="D182" s="242">
        <v>16310.67</v>
      </c>
      <c r="E182" s="242">
        <v>29938.78</v>
      </c>
      <c r="F182" s="52">
        <f t="shared" si="31"/>
        <v>183.55334268917215</v>
      </c>
    </row>
    <row r="183" spans="1:6" ht="12.75" customHeight="1" x14ac:dyDescent="0.2">
      <c r="A183" s="53">
        <v>3236</v>
      </c>
      <c r="B183" s="85" t="s">
        <v>409</v>
      </c>
      <c r="C183" s="50" t="s">
        <v>410</v>
      </c>
      <c r="D183" s="242">
        <v>123272.99</v>
      </c>
      <c r="E183" s="242">
        <v>89451.96</v>
      </c>
      <c r="F183" s="52">
        <f t="shared" si="31"/>
        <v>72.564119682665279</v>
      </c>
    </row>
    <row r="184" spans="1:6" ht="12.75" customHeight="1" x14ac:dyDescent="0.2">
      <c r="A184" s="53">
        <v>3237</v>
      </c>
      <c r="B184" s="85" t="s">
        <v>411</v>
      </c>
      <c r="C184" s="50" t="s">
        <v>412</v>
      </c>
      <c r="D184" s="242">
        <v>137824.07999999999</v>
      </c>
      <c r="E184" s="242">
        <v>150627.62</v>
      </c>
      <c r="F184" s="52">
        <f t="shared" si="31"/>
        <v>109.28976997343281</v>
      </c>
    </row>
    <row r="185" spans="1:6" ht="12.75" customHeight="1" x14ac:dyDescent="0.2">
      <c r="A185" s="53">
        <v>3238</v>
      </c>
      <c r="B185" s="85" t="s">
        <v>413</v>
      </c>
      <c r="C185" s="50" t="s">
        <v>414</v>
      </c>
      <c r="D185" s="242">
        <v>151447.57</v>
      </c>
      <c r="E185" s="242">
        <v>127176.29</v>
      </c>
      <c r="F185" s="52">
        <f t="shared" si="31"/>
        <v>83.973806908886019</v>
      </c>
    </row>
    <row r="186" spans="1:6" ht="12.75" customHeight="1" x14ac:dyDescent="0.2">
      <c r="A186" s="53">
        <v>3239</v>
      </c>
      <c r="B186" s="85" t="s">
        <v>415</v>
      </c>
      <c r="C186" s="50" t="s">
        <v>416</v>
      </c>
      <c r="D186" s="242">
        <v>184305.38</v>
      </c>
      <c r="E186" s="242">
        <v>198164.1</v>
      </c>
      <c r="F186" s="52">
        <f t="shared" si="31"/>
        <v>107.51943323629511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58792.76</v>
      </c>
      <c r="E188" s="51">
        <f t="shared" si="43"/>
        <v>69102.349999999991</v>
      </c>
      <c r="F188" s="52">
        <f t="shared" si="31"/>
        <v>117.53547545650176</v>
      </c>
    </row>
    <row r="189" spans="1:6" ht="12.75" customHeight="1" x14ac:dyDescent="0.2">
      <c r="A189" s="53">
        <v>3291</v>
      </c>
      <c r="B189" s="232" t="s">
        <v>421</v>
      </c>
      <c r="C189" s="50" t="s">
        <v>422</v>
      </c>
      <c r="D189" s="242">
        <v>9662.1200000000008</v>
      </c>
      <c r="E189" s="242">
        <v>11849.96</v>
      </c>
      <c r="F189" s="52">
        <f t="shared" si="31"/>
        <v>122.64347782888225</v>
      </c>
    </row>
    <row r="190" spans="1:6" ht="12.75" customHeight="1" x14ac:dyDescent="0.2">
      <c r="A190" s="53">
        <v>3292</v>
      </c>
      <c r="B190" s="85" t="s">
        <v>423</v>
      </c>
      <c r="C190" s="50" t="s">
        <v>424</v>
      </c>
      <c r="D190" s="242">
        <v>29611.65</v>
      </c>
      <c r="E190" s="242">
        <v>28934.71</v>
      </c>
      <c r="F190" s="52">
        <f t="shared" si="31"/>
        <v>97.713940290392458</v>
      </c>
    </row>
    <row r="191" spans="1:6" ht="12.75" customHeight="1" x14ac:dyDescent="0.2">
      <c r="A191" s="53">
        <v>3293</v>
      </c>
      <c r="B191" s="85" t="s">
        <v>425</v>
      </c>
      <c r="C191" s="50" t="s">
        <v>426</v>
      </c>
      <c r="D191" s="242">
        <v>13285.54</v>
      </c>
      <c r="E191" s="242">
        <v>16138.91</v>
      </c>
      <c r="F191" s="52">
        <f t="shared" si="31"/>
        <v>121.47726023932786</v>
      </c>
    </row>
    <row r="192" spans="1:6" ht="12.75" customHeight="1" x14ac:dyDescent="0.2">
      <c r="A192" s="53">
        <v>3294</v>
      </c>
      <c r="B192" s="85" t="s">
        <v>427</v>
      </c>
      <c r="C192" s="50" t="s">
        <v>428</v>
      </c>
      <c r="D192" s="242">
        <v>3947.42</v>
      </c>
      <c r="E192" s="242">
        <v>5544.88</v>
      </c>
      <c r="F192" s="52">
        <f t="shared" si="31"/>
        <v>140.46845787881705</v>
      </c>
    </row>
    <row r="193" spans="1:6" ht="12.75" customHeight="1" x14ac:dyDescent="0.2">
      <c r="A193" s="53">
        <v>3295</v>
      </c>
      <c r="B193" s="85" t="s">
        <v>429</v>
      </c>
      <c r="C193" s="50" t="s">
        <v>430</v>
      </c>
      <c r="D193" s="242">
        <v>811.03</v>
      </c>
      <c r="E193" s="242">
        <v>3681.38</v>
      </c>
      <c r="F193" s="52">
        <f t="shared" si="31"/>
        <v>453.91415853914162</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1475</v>
      </c>
      <c r="E195" s="242">
        <v>2952.51</v>
      </c>
      <c r="F195" s="52">
        <f t="shared" si="31"/>
        <v>200.17016949152543</v>
      </c>
    </row>
    <row r="196" spans="1:6" ht="12.75" customHeight="1" x14ac:dyDescent="0.2">
      <c r="A196" s="53">
        <v>34</v>
      </c>
      <c r="B196" s="232" t="s">
        <v>435</v>
      </c>
      <c r="C196" s="50" t="s">
        <v>436</v>
      </c>
      <c r="D196" s="51">
        <f t="shared" ref="D196:E196" si="44">D197+D202+D210</f>
        <v>8045.2300000000005</v>
      </c>
      <c r="E196" s="51">
        <f t="shared" si="44"/>
        <v>7576.85</v>
      </c>
      <c r="F196" s="52">
        <f t="shared" si="31"/>
        <v>94.178165198508935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8045.2300000000005</v>
      </c>
      <c r="E210" s="51">
        <f t="shared" si="47"/>
        <v>7576.85</v>
      </c>
      <c r="F210" s="52">
        <f t="shared" si="31"/>
        <v>94.178165198508935</v>
      </c>
    </row>
    <row r="211" spans="1:6" ht="12.75" customHeight="1" x14ac:dyDescent="0.2">
      <c r="A211" s="53">
        <v>3431</v>
      </c>
      <c r="B211" s="232" t="s">
        <v>465</v>
      </c>
      <c r="C211" s="50" t="s">
        <v>466</v>
      </c>
      <c r="D211" s="242">
        <v>5997.26</v>
      </c>
      <c r="E211" s="242">
        <v>5930.51</v>
      </c>
      <c r="F211" s="52">
        <f t="shared" si="31"/>
        <v>98.886991726221638</v>
      </c>
    </row>
    <row r="212" spans="1:6" ht="12.75" customHeight="1" x14ac:dyDescent="0.2">
      <c r="A212" s="53">
        <v>3432</v>
      </c>
      <c r="B212" s="85" t="s">
        <v>467</v>
      </c>
      <c r="C212" s="50" t="s">
        <v>468</v>
      </c>
      <c r="D212" s="242">
        <v>7.04</v>
      </c>
      <c r="E212" s="242">
        <v>0</v>
      </c>
      <c r="F212" s="52">
        <f t="shared" si="31"/>
        <v>0</v>
      </c>
    </row>
    <row r="213" spans="1:6" ht="12.75" customHeight="1" x14ac:dyDescent="0.2">
      <c r="A213" s="53">
        <v>3433</v>
      </c>
      <c r="B213" s="85" t="s">
        <v>469</v>
      </c>
      <c r="C213" s="50" t="s">
        <v>470</v>
      </c>
      <c r="D213" s="242">
        <v>91.84</v>
      </c>
      <c r="E213" s="242">
        <v>4.17</v>
      </c>
      <c r="F213" s="52">
        <f t="shared" si="31"/>
        <v>4.5405052264808354</v>
      </c>
    </row>
    <row r="214" spans="1:6" ht="12.75" customHeight="1" x14ac:dyDescent="0.2">
      <c r="A214" s="53">
        <v>3434</v>
      </c>
      <c r="B214" s="85" t="s">
        <v>471</v>
      </c>
      <c r="C214" s="50" t="s">
        <v>472</v>
      </c>
      <c r="D214" s="242">
        <v>1949.09</v>
      </c>
      <c r="E214" s="242">
        <v>1642.17</v>
      </c>
      <c r="F214" s="52">
        <f t="shared" si="31"/>
        <v>84.253164297184853</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7469863.2800000012</v>
      </c>
      <c r="E289" s="51">
        <f t="shared" si="79"/>
        <v>9163056.7699999996</v>
      </c>
      <c r="F289" s="52">
        <f t="shared" si="76"/>
        <v>122.66699438172313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128335.00000000093</v>
      </c>
      <c r="E291" s="51">
        <f>IF(E289&gt;=E6,E289-E6,0)</f>
        <v>814683.84999999963</v>
      </c>
      <c r="F291" s="52">
        <f t="shared" si="76"/>
        <v>634.81034012544808</v>
      </c>
    </row>
    <row r="292" spans="1:6" ht="12.75" customHeight="1" x14ac:dyDescent="0.2">
      <c r="A292" s="53">
        <v>92211</v>
      </c>
      <c r="B292" s="85" t="s">
        <v>623</v>
      </c>
      <c r="C292" s="50" t="s">
        <v>624</v>
      </c>
      <c r="D292" s="242">
        <v>5196512.8899999997</v>
      </c>
      <c r="E292" s="242">
        <v>4913636.3099999996</v>
      </c>
      <c r="F292" s="52">
        <f t="shared" si="76"/>
        <v>94.556415311807299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850786.57</v>
      </c>
      <c r="E294" s="242">
        <v>810723.97</v>
      </c>
      <c r="F294" s="52">
        <f t="shared" si="76"/>
        <v>95.291110436780883</v>
      </c>
    </row>
    <row r="295" spans="1:6" ht="24" x14ac:dyDescent="0.2">
      <c r="A295" s="53">
        <v>9661</v>
      </c>
      <c r="B295" s="85" t="s">
        <v>629</v>
      </c>
      <c r="C295" s="50" t="s">
        <v>630</v>
      </c>
      <c r="D295" s="242">
        <v>330157.88</v>
      </c>
      <c r="E295" s="242">
        <v>320698.19</v>
      </c>
      <c r="F295" s="52">
        <f t="shared" si="76"/>
        <v>97.134798054797301</v>
      </c>
    </row>
    <row r="296" spans="1:6" ht="12.75" customHeight="1" x14ac:dyDescent="0.2">
      <c r="A296" s="55" t="s">
        <v>631</v>
      </c>
      <c r="B296" s="233" t="s">
        <v>632</v>
      </c>
      <c r="C296" s="56" t="s">
        <v>631</v>
      </c>
      <c r="D296" s="243">
        <v>519628.69</v>
      </c>
      <c r="E296" s="243">
        <v>490025.78</v>
      </c>
      <c r="F296" s="57">
        <f t="shared" si="76"/>
        <v>94.30306475187119</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19265.939999999999</v>
      </c>
      <c r="E298" s="51">
        <f t="shared" si="80"/>
        <v>2332.69</v>
      </c>
      <c r="F298" s="52">
        <f t="shared" ref="F298:F418" si="81">IF(D298&lt;&gt;0,IF(E298/D298&gt;=100,"&gt;&gt;100",E298/D298*100),"-")</f>
        <v>12.107844205888735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19265.939999999999</v>
      </c>
      <c r="E311" s="51">
        <f t="shared" si="85"/>
        <v>2332.69</v>
      </c>
      <c r="F311" s="52">
        <f t="shared" si="81"/>
        <v>12.107844205888735</v>
      </c>
    </row>
    <row r="312" spans="1:6" ht="12.75" customHeight="1" x14ac:dyDescent="0.2">
      <c r="A312" s="53">
        <v>721</v>
      </c>
      <c r="B312" s="85" t="s">
        <v>662</v>
      </c>
      <c r="C312" s="50" t="s">
        <v>663</v>
      </c>
      <c r="D312" s="51">
        <f t="shared" ref="D312:E312" si="86">SUM(D313:D316)</f>
        <v>526.11</v>
      </c>
      <c r="E312" s="51">
        <f t="shared" si="86"/>
        <v>253.74</v>
      </c>
      <c r="F312" s="52">
        <f t="shared" si="81"/>
        <v>48.229457717967726</v>
      </c>
    </row>
    <row r="313" spans="1:6" ht="12.75" customHeight="1" x14ac:dyDescent="0.2">
      <c r="A313" s="53">
        <v>7211</v>
      </c>
      <c r="B313" s="85" t="s">
        <v>664</v>
      </c>
      <c r="C313" s="50" t="s">
        <v>665</v>
      </c>
      <c r="D313" s="242">
        <v>526.11</v>
      </c>
      <c r="E313" s="242">
        <v>253.74</v>
      </c>
      <c r="F313" s="52">
        <f t="shared" si="81"/>
        <v>48.229457717967726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1839.83</v>
      </c>
      <c r="E317" s="51">
        <f t="shared" si="87"/>
        <v>194.95</v>
      </c>
      <c r="F317" s="52">
        <f t="shared" si="81"/>
        <v>10.596087682014099</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1839.83</v>
      </c>
      <c r="E324" s="242">
        <v>194.95</v>
      </c>
      <c r="F324" s="52">
        <f t="shared" si="81"/>
        <v>10.596087682014099</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16900</v>
      </c>
      <c r="E326" s="51">
        <f t="shared" si="88"/>
        <v>1884</v>
      </c>
      <c r="F326" s="52">
        <f t="shared" si="81"/>
        <v>11.147928994082839</v>
      </c>
    </row>
    <row r="327" spans="1:6" ht="12.75" customHeight="1" x14ac:dyDescent="0.2">
      <c r="A327" s="53">
        <v>7231</v>
      </c>
      <c r="B327" s="85" t="s">
        <v>692</v>
      </c>
      <c r="C327" s="50" t="s">
        <v>693</v>
      </c>
      <c r="D327" s="242">
        <v>16900</v>
      </c>
      <c r="E327" s="242">
        <v>1884</v>
      </c>
      <c r="F327" s="52">
        <f t="shared" si="81"/>
        <v>11.147928994082839</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475982.27</v>
      </c>
      <c r="E350" s="51">
        <f t="shared" si="95"/>
        <v>254596.11</v>
      </c>
      <c r="F350" s="52">
        <f t="shared" si="81"/>
        <v>53.488570067956523</v>
      </c>
    </row>
    <row r="351" spans="1:6" ht="12.75" customHeight="1" x14ac:dyDescent="0.2">
      <c r="A351" s="53">
        <v>41</v>
      </c>
      <c r="B351" s="85" t="s">
        <v>740</v>
      </c>
      <c r="C351" s="50" t="s">
        <v>741</v>
      </c>
      <c r="D351" s="51">
        <f t="shared" ref="D351:E351" si="96">D352+D356</f>
        <v>7155.9</v>
      </c>
      <c r="E351" s="51">
        <f t="shared" si="96"/>
        <v>19150.29</v>
      </c>
      <c r="F351" s="52">
        <f t="shared" si="81"/>
        <v>267.61539429002642</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7155.9</v>
      </c>
      <c r="E356" s="51">
        <f t="shared" si="98"/>
        <v>19150.29</v>
      </c>
      <c r="F356" s="52">
        <f t="shared" si="81"/>
        <v>267.61539429002642</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7155.9</v>
      </c>
      <c r="E359" s="242">
        <v>19150.29</v>
      </c>
      <c r="F359" s="52">
        <f t="shared" si="81"/>
        <v>267.61539429002642</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361647.26999999996</v>
      </c>
      <c r="E363" s="51">
        <f t="shared" si="99"/>
        <v>235445.81999999998</v>
      </c>
      <c r="F363" s="52">
        <f t="shared" si="81"/>
        <v>65.103718327529464</v>
      </c>
    </row>
    <row r="364" spans="1:6" ht="12.75" customHeight="1" x14ac:dyDescent="0.2">
      <c r="A364" s="53">
        <v>421</v>
      </c>
      <c r="B364" s="85" t="s">
        <v>758</v>
      </c>
      <c r="C364" s="50" t="s">
        <v>759</v>
      </c>
      <c r="D364" s="51">
        <f t="shared" ref="D364:E364" si="100">SUM(D365:D368)</f>
        <v>3300</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3300</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357773.48</v>
      </c>
      <c r="E369" s="51">
        <f t="shared" si="101"/>
        <v>212829.22999999998</v>
      </c>
      <c r="F369" s="52">
        <f t="shared" si="81"/>
        <v>59.487145330056322</v>
      </c>
    </row>
    <row r="370" spans="1:6" ht="12.75" customHeight="1" x14ac:dyDescent="0.2">
      <c r="A370" s="53">
        <v>4221</v>
      </c>
      <c r="B370" s="85" t="s">
        <v>674</v>
      </c>
      <c r="C370" s="50" t="s">
        <v>766</v>
      </c>
      <c r="D370" s="242">
        <v>121112.33</v>
      </c>
      <c r="E370" s="242">
        <v>50751.31</v>
      </c>
      <c r="F370" s="52">
        <f t="shared" si="81"/>
        <v>41.904329641746628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4083.13</v>
      </c>
      <c r="E372" s="242">
        <v>16728.330000000002</v>
      </c>
      <c r="F372" s="52">
        <f t="shared" si="81"/>
        <v>409.69378883356643</v>
      </c>
    </row>
    <row r="373" spans="1:6" ht="12.75" customHeight="1" x14ac:dyDescent="0.2">
      <c r="A373" s="53">
        <v>4224</v>
      </c>
      <c r="B373" s="85" t="s">
        <v>680</v>
      </c>
      <c r="C373" s="50" t="s">
        <v>770</v>
      </c>
      <c r="D373" s="242">
        <v>212729.96</v>
      </c>
      <c r="E373" s="242">
        <v>103121.59</v>
      </c>
      <c r="F373" s="52">
        <f t="shared" si="81"/>
        <v>48.475348747303862</v>
      </c>
    </row>
    <row r="374" spans="1:6" ht="12.75" customHeight="1" x14ac:dyDescent="0.2">
      <c r="A374" s="53">
        <v>4225</v>
      </c>
      <c r="B374" s="85" t="s">
        <v>682</v>
      </c>
      <c r="C374" s="50" t="s">
        <v>771</v>
      </c>
      <c r="D374" s="242">
        <v>6120.93</v>
      </c>
      <c r="E374" s="242">
        <v>22228.49</v>
      </c>
      <c r="F374" s="52">
        <f t="shared" si="81"/>
        <v>363.15543553022172</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13727.13</v>
      </c>
      <c r="E376" s="242">
        <v>19999.509999999998</v>
      </c>
      <c r="F376" s="52">
        <f t="shared" si="81"/>
        <v>145.69330952646328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22480.35</v>
      </c>
      <c r="F378" s="52" t="str">
        <f t="shared" si="81"/>
        <v>-</v>
      </c>
    </row>
    <row r="379" spans="1:6" ht="12.75" customHeight="1" x14ac:dyDescent="0.2">
      <c r="A379" s="53">
        <v>4231</v>
      </c>
      <c r="B379" s="85" t="s">
        <v>692</v>
      </c>
      <c r="C379" s="50" t="s">
        <v>777</v>
      </c>
      <c r="D379" s="242">
        <v>0</v>
      </c>
      <c r="E379" s="242">
        <v>22480.35</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573.79</v>
      </c>
      <c r="E383" s="51">
        <f t="shared" si="103"/>
        <v>136.24</v>
      </c>
      <c r="F383" s="52">
        <f t="shared" si="81"/>
        <v>23.743878422419353</v>
      </c>
    </row>
    <row r="384" spans="1:6" ht="12.75" customHeight="1" x14ac:dyDescent="0.2">
      <c r="A384" s="53">
        <v>4241</v>
      </c>
      <c r="B384" s="85" t="s">
        <v>783</v>
      </c>
      <c r="C384" s="50" t="s">
        <v>784</v>
      </c>
      <c r="D384" s="242">
        <v>573.79</v>
      </c>
      <c r="E384" s="242">
        <v>136.24</v>
      </c>
      <c r="F384" s="52">
        <f t="shared" si="81"/>
        <v>23.743878422419353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107179.1</v>
      </c>
      <c r="E402" s="51">
        <f t="shared" si="109"/>
        <v>0</v>
      </c>
      <c r="F402" s="52">
        <f t="shared" si="81"/>
        <v>0</v>
      </c>
    </row>
    <row r="403" spans="1:6" ht="12.75" customHeight="1" x14ac:dyDescent="0.2">
      <c r="A403" s="53">
        <v>451</v>
      </c>
      <c r="B403" s="85" t="s">
        <v>811</v>
      </c>
      <c r="C403" s="50" t="s">
        <v>812</v>
      </c>
      <c r="D403" s="242">
        <v>107179.1</v>
      </c>
      <c r="E403" s="242">
        <v>0</v>
      </c>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456716.33</v>
      </c>
      <c r="E408" s="51">
        <f t="shared" si="111"/>
        <v>252263.41999999998</v>
      </c>
      <c r="F408" s="52">
        <f t="shared" si="81"/>
        <v>55.234158148012789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256.58999999999997</v>
      </c>
      <c r="E411" s="242">
        <v>31.29</v>
      </c>
      <c r="F411" s="52">
        <f t="shared" si="81"/>
        <v>12.194551619314861</v>
      </c>
    </row>
    <row r="412" spans="1:6" ht="12.75" customHeight="1" x14ac:dyDescent="0.2">
      <c r="A412" s="53" t="s">
        <v>608</v>
      </c>
      <c r="B412" s="85" t="s">
        <v>829</v>
      </c>
      <c r="C412" s="50" t="s">
        <v>830</v>
      </c>
      <c r="D412" s="51">
        <f>D6+D298</f>
        <v>7360794.2200000007</v>
      </c>
      <c r="E412" s="51">
        <f>E6+E298</f>
        <v>8350705.6100000003</v>
      </c>
      <c r="F412" s="52">
        <f t="shared" si="81"/>
        <v>113.44843179164434</v>
      </c>
    </row>
    <row r="413" spans="1:6" ht="12.75" customHeight="1" x14ac:dyDescent="0.2">
      <c r="A413" s="53" t="s">
        <v>608</v>
      </c>
      <c r="B413" s="85" t="s">
        <v>831</v>
      </c>
      <c r="C413" s="50" t="s">
        <v>832</v>
      </c>
      <c r="D413" s="51">
        <f t="shared" ref="D413:E413" si="112">D289+D350</f>
        <v>7945845.5500000007</v>
      </c>
      <c r="E413" s="51">
        <f t="shared" si="112"/>
        <v>9417652.879999999</v>
      </c>
      <c r="F413" s="52">
        <f t="shared" si="81"/>
        <v>118.52297934484768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585051.33000000007</v>
      </c>
      <c r="E415" s="51">
        <f t="shared" si="114"/>
        <v>1066947.2699999986</v>
      </c>
      <c r="F415" s="52">
        <f t="shared" si="81"/>
        <v>182.36814708206859</v>
      </c>
    </row>
    <row r="416" spans="1:6" ht="12.75" customHeight="1" x14ac:dyDescent="0.2">
      <c r="A416" s="60" t="s">
        <v>837</v>
      </c>
      <c r="B416" s="232" t="s">
        <v>838</v>
      </c>
      <c r="C416" s="61" t="s">
        <v>839</v>
      </c>
      <c r="D416" s="51">
        <f t="shared" ref="D416:E416" si="115">IF(D292-D293+D409-D410&gt;=0,D292-D293+D409-D410,0)</f>
        <v>5196512.8899999997</v>
      </c>
      <c r="E416" s="51">
        <f t="shared" si="115"/>
        <v>4913636.3099999996</v>
      </c>
      <c r="F416" s="52">
        <f t="shared" si="81"/>
        <v>94.556415311807299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851043.15999999992</v>
      </c>
      <c r="E418" s="62">
        <f t="shared" si="117"/>
        <v>810755.26</v>
      </c>
      <c r="F418" s="57">
        <f t="shared" si="81"/>
        <v>95.266056776720944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7360794.2200000007</v>
      </c>
      <c r="E639" s="51">
        <f t="shared" si="180"/>
        <v>8350705.6100000003</v>
      </c>
      <c r="F639" s="52">
        <f t="shared" si="119"/>
        <v>113.44843179164434</v>
      </c>
    </row>
    <row r="640" spans="1:6" ht="12.75" customHeight="1" x14ac:dyDescent="0.2">
      <c r="A640" s="53" t="s">
        <v>608</v>
      </c>
      <c r="B640" s="85" t="s">
        <v>1277</v>
      </c>
      <c r="C640" s="50" t="s">
        <v>1278</v>
      </c>
      <c r="D640" s="51">
        <f t="shared" ref="D640:E640" si="181">D413+D528</f>
        <v>7945845.5500000007</v>
      </c>
      <c r="E640" s="51">
        <f t="shared" si="181"/>
        <v>9417652.879999999</v>
      </c>
      <c r="F640" s="52">
        <f t="shared" si="119"/>
        <v>118.52297934484768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585051.33000000007</v>
      </c>
      <c r="E642" s="51">
        <f t="shared" si="183"/>
        <v>1066947.2699999986</v>
      </c>
      <c r="F642" s="52">
        <f t="shared" si="119"/>
        <v>182.36814708206859</v>
      </c>
    </row>
    <row r="643" spans="1:6" ht="24" x14ac:dyDescent="0.2">
      <c r="A643" s="60" t="s">
        <v>1283</v>
      </c>
      <c r="B643" s="85" t="s">
        <v>1284</v>
      </c>
      <c r="C643" s="61" t="s">
        <v>1283</v>
      </c>
      <c r="D643" s="51">
        <f t="shared" ref="D643:E643" si="184">IF(D416-D417+D637-D638&gt;=0,D416-D417+D637-D638,0)</f>
        <v>5196512.8899999997</v>
      </c>
      <c r="E643" s="51">
        <f t="shared" si="184"/>
        <v>4913636.3099999996</v>
      </c>
      <c r="F643" s="52">
        <f t="shared" si="119"/>
        <v>94.556415311807299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4611461.5599999996</v>
      </c>
      <c r="E645" s="51">
        <f t="shared" si="186"/>
        <v>3846689.040000001</v>
      </c>
      <c r="F645" s="52">
        <f t="shared" si="119"/>
        <v>83.415832268154077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6087733.0599999996</v>
      </c>
      <c r="E649" s="242">
        <v>5446047.8600000003</v>
      </c>
      <c r="F649" s="52">
        <f t="shared" ref="F649:F724" si="188">IF(D649&lt;&gt;0,IF(E649/D649&gt;=100,"&gt;&gt;100",E649/D649*100),"-")</f>
        <v>89.459373568525052</v>
      </c>
    </row>
    <row r="650" spans="1:6" ht="12.75" customHeight="1" x14ac:dyDescent="0.2">
      <c r="A650" s="53" t="s">
        <v>1296</v>
      </c>
      <c r="B650" s="85" t="s">
        <v>1297</v>
      </c>
      <c r="C650" s="50" t="s">
        <v>1296</v>
      </c>
      <c r="D650" s="242">
        <v>22879062.170000002</v>
      </c>
      <c r="E650" s="242">
        <v>13166095.98</v>
      </c>
      <c r="F650" s="52">
        <f t="shared" si="188"/>
        <v>57.546484563794507</v>
      </c>
    </row>
    <row r="651" spans="1:6" ht="12.75" customHeight="1" x14ac:dyDescent="0.2">
      <c r="A651" s="53" t="s">
        <v>1298</v>
      </c>
      <c r="B651" s="85" t="s">
        <v>1299</v>
      </c>
      <c r="C651" s="50" t="s">
        <v>1298</v>
      </c>
      <c r="D651" s="242">
        <v>23520747.370000001</v>
      </c>
      <c r="E651" s="242">
        <v>14078620.890000001</v>
      </c>
      <c r="F651" s="52">
        <f t="shared" si="188"/>
        <v>59.856180029197773</v>
      </c>
    </row>
    <row r="652" spans="1:6" ht="24" x14ac:dyDescent="0.2">
      <c r="A652" s="53">
        <v>11</v>
      </c>
      <c r="B652" s="85" t="s">
        <v>1300</v>
      </c>
      <c r="C652" s="50" t="s">
        <v>1301</v>
      </c>
      <c r="D652" s="51">
        <f t="shared" ref="D652:E652" si="189">+D649+D650-D651</f>
        <v>5446047.8599999994</v>
      </c>
      <c r="E652" s="51">
        <f t="shared" si="189"/>
        <v>4533522.9499999993</v>
      </c>
      <c r="F652" s="52">
        <f t="shared" si="188"/>
        <v>83.244273031416213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206</v>
      </c>
      <c r="E654" s="262">
        <v>218</v>
      </c>
      <c r="F654" s="52">
        <f t="shared" si="188"/>
        <v>105.8252427184466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207</v>
      </c>
      <c r="E656" s="262">
        <v>214</v>
      </c>
      <c r="F656" s="52">
        <f t="shared" si="188"/>
        <v>103.38164251207729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53089.120000000003</v>
      </c>
      <c r="E661" s="242">
        <v>0</v>
      </c>
      <c r="F661" s="52">
        <f t="shared" si="188"/>
        <v>0</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40934.879999999997</v>
      </c>
      <c r="E669" s="242">
        <v>186602.64</v>
      </c>
      <c r="F669" s="52">
        <f t="shared" si="188"/>
        <v>455.85241730279904</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42077</v>
      </c>
      <c r="E676" s="242">
        <v>101713</v>
      </c>
      <c r="F676" s="52">
        <f t="shared" si="188"/>
        <v>241.73063668987805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288605.90000000002</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6636.2</v>
      </c>
      <c r="E716" s="242">
        <v>8400</v>
      </c>
      <c r="F716" s="52">
        <f t="shared" si="188"/>
        <v>126.57846357855401</v>
      </c>
    </row>
    <row r="717" spans="1:6" ht="12.75" customHeight="1" x14ac:dyDescent="0.2">
      <c r="A717" s="53">
        <v>31215</v>
      </c>
      <c r="B717" s="85" t="s">
        <v>1413</v>
      </c>
      <c r="C717" s="50" t="s">
        <v>1414</v>
      </c>
      <c r="D717" s="242">
        <v>3981.7</v>
      </c>
      <c r="E717" s="242">
        <v>3531.52</v>
      </c>
      <c r="F717" s="52">
        <f t="shared" si="188"/>
        <v>88.693774016123768</v>
      </c>
    </row>
    <row r="718" spans="1:6" ht="12.75" customHeight="1" x14ac:dyDescent="0.2">
      <c r="A718" s="53">
        <v>32121</v>
      </c>
      <c r="B718" s="85" t="s">
        <v>1415</v>
      </c>
      <c r="C718" s="50" t="s">
        <v>1416</v>
      </c>
      <c r="D718" s="242">
        <v>134177.69</v>
      </c>
      <c r="E718" s="242">
        <v>133098.97</v>
      </c>
      <c r="F718" s="52">
        <f t="shared" si="188"/>
        <v>99.19605114680391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24423.16</v>
      </c>
      <c r="E720" s="242">
        <v>1201.58</v>
      </c>
      <c r="F720" s="52">
        <f t="shared" si="188"/>
        <v>4.9198383829119567</v>
      </c>
    </row>
    <row r="721" spans="1:6" ht="12.75" customHeight="1" x14ac:dyDescent="0.2">
      <c r="A721" s="53" t="s">
        <v>1421</v>
      </c>
      <c r="B721" s="85" t="s">
        <v>1422</v>
      </c>
      <c r="C721" s="50" t="s">
        <v>1421</v>
      </c>
      <c r="D721" s="242">
        <v>637.5</v>
      </c>
      <c r="E721" s="242">
        <v>781.25</v>
      </c>
      <c r="F721" s="52">
        <f t="shared" si="188"/>
        <v>122.54901960784315</v>
      </c>
    </row>
    <row r="722" spans="1:6" ht="12.75" customHeight="1" x14ac:dyDescent="0.2">
      <c r="A722" s="53" t="s">
        <v>1423</v>
      </c>
      <c r="B722" s="85" t="s">
        <v>1424</v>
      </c>
      <c r="C722" s="50" t="s">
        <v>1423</v>
      </c>
      <c r="D722" s="242">
        <v>82103.86</v>
      </c>
      <c r="E722" s="242">
        <v>83715.77</v>
      </c>
      <c r="F722" s="52">
        <f t="shared" si="188"/>
        <v>101.96325726951206</v>
      </c>
    </row>
    <row r="723" spans="1:6" ht="12.75" customHeight="1" x14ac:dyDescent="0.2">
      <c r="A723" s="53" t="s">
        <v>1425</v>
      </c>
      <c r="B723" s="85" t="s">
        <v>1426</v>
      </c>
      <c r="C723" s="50" t="s">
        <v>1425</v>
      </c>
      <c r="D723" s="242">
        <v>19009.78</v>
      </c>
      <c r="E723" s="242">
        <v>18022.169999999998</v>
      </c>
      <c r="F723" s="52">
        <f t="shared" si="188"/>
        <v>94.804726830084292</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9662.1200000000008</v>
      </c>
      <c r="E725" s="242">
        <v>11849.96</v>
      </c>
      <c r="F725" s="52">
        <f t="shared" ref="F725:F979" si="190">IF(D725&lt;&gt;0,IF(E725/D725&gt;=100,"&gt;&gt;100",E725/D725*100),"-")</f>
        <v>122.64347782888225</v>
      </c>
    </row>
    <row r="726" spans="1:6" ht="12.75" customHeight="1" x14ac:dyDescent="0.2">
      <c r="A726" s="53" t="s">
        <v>1431</v>
      </c>
      <c r="B726" s="85" t="s">
        <v>1432</v>
      </c>
      <c r="C726" s="50" t="s">
        <v>1431</v>
      </c>
      <c r="D726" s="242">
        <v>12586.96</v>
      </c>
      <c r="E726" s="242">
        <v>9155.51</v>
      </c>
      <c r="F726" s="52">
        <f t="shared" si="190"/>
        <v>72.738055892765217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77"/>
  <sheetViews>
    <sheetView showGridLines="0" topLeftCell="A279" workbookViewId="0">
      <selection activeCell="A262" sqref="A262:F2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11591825.16</v>
      </c>
      <c r="E6" s="229">
        <f t="shared" si="0"/>
        <v>10524964.16</v>
      </c>
      <c r="F6" s="230">
        <f t="shared" ref="F6:F260" si="1">IF(D6&gt;0,IF(E6/D6&gt;=100,"&gt;&gt;100",E6/D6*100),"-")</f>
        <v>90.796436408638854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5206392.1999999993</v>
      </c>
      <c r="E7" s="104">
        <f t="shared" si="2"/>
        <v>5103797.04</v>
      </c>
      <c r="F7" s="93">
        <f t="shared" si="1"/>
        <v>98.029438504459975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345167.39</v>
      </c>
      <c r="E8" s="104">
        <f>E9+E10-E11</f>
        <v>360310.67</v>
      </c>
      <c r="F8" s="93">
        <f t="shared" si="1"/>
        <v>104.38722788963348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320652.07</v>
      </c>
      <c r="E9" s="247">
        <v>320652.07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47639.33</v>
      </c>
      <c r="E10" s="247">
        <f>45365.5+18850.36</f>
        <v>64215.86</v>
      </c>
      <c r="F10" s="93">
        <f t="shared" si="1"/>
        <v>134.79589238555621</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23124.01</v>
      </c>
      <c r="E11" s="247">
        <v>24557.26</v>
      </c>
      <c r="F11" s="93">
        <f t="shared" si="1"/>
        <v>106.19810318366063</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4562444.79</v>
      </c>
      <c r="E12" s="104">
        <f t="shared" si="3"/>
        <v>4450224.8600000003</v>
      </c>
      <c r="F12" s="93">
        <f t="shared" si="1"/>
        <v>97.540355332168318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3365616.2600000002</v>
      </c>
      <c r="E13" s="104">
        <f t="shared" si="4"/>
        <v>3319867.48</v>
      </c>
      <c r="F13" s="93">
        <f t="shared" si="1"/>
        <v>98.640701242630669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1946.74</v>
      </c>
      <c r="E14" s="247">
        <v>1251.5999999999999</v>
      </c>
      <c r="F14" s="93">
        <f t="shared" si="1"/>
        <v>64.292098585327267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4139740.65</v>
      </c>
      <c r="E15" s="247">
        <v>4139740.65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776071.13</v>
      </c>
      <c r="E18" s="247">
        <f>257460.59+563664.18</f>
        <v>821124.77</v>
      </c>
      <c r="F18" s="93">
        <f t="shared" si="1"/>
        <v>105.80534931121583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979359.64999999991</v>
      </c>
      <c r="E19" s="104">
        <f t="shared" si="5"/>
        <v>952439.55000000028</v>
      </c>
      <c r="F19" s="93">
        <f t="shared" si="1"/>
        <v>97.251254939898786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543540.78</v>
      </c>
      <c r="E20" s="247">
        <v>571819.81999999995</v>
      </c>
      <c r="F20" s="93">
        <f t="shared" si="1"/>
        <v>105.20274486120434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39222.93</v>
      </c>
      <c r="E21" s="247">
        <v>39120.199999999997</v>
      </c>
      <c r="F21" s="93">
        <f t="shared" si="1"/>
        <v>99.738086879282079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197653.8</v>
      </c>
      <c r="E22" s="247">
        <v>196033.65</v>
      </c>
      <c r="F22" s="93">
        <f t="shared" si="1"/>
        <v>99.18030920731097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3202845.12</v>
      </c>
      <c r="E23" s="247">
        <v>3198629.84</v>
      </c>
      <c r="F23" s="93">
        <f t="shared" si="1"/>
        <v>99.86838951488231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145246.20000000001</v>
      </c>
      <c r="E24" s="247">
        <v>177913.18</v>
      </c>
      <c r="F24" s="93">
        <f t="shared" si="1"/>
        <v>122.49076395802436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135915.18</v>
      </c>
      <c r="E26" s="247">
        <v>136162.68</v>
      </c>
      <c r="F26" s="93">
        <f t="shared" si="1"/>
        <v>100.182098864895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3285064.36</v>
      </c>
      <c r="E28" s="247">
        <v>3367239.82</v>
      </c>
      <c r="F28" s="93">
        <f t="shared" si="1"/>
        <v>102.50148706371158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187395.16999999998</v>
      </c>
      <c r="E29" s="104">
        <f t="shared" si="6"/>
        <v>160645.71</v>
      </c>
      <c r="F29" s="93">
        <f t="shared" si="1"/>
        <v>85.725640634174297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398643.11</v>
      </c>
      <c r="E30" s="247">
        <v>405713.74</v>
      </c>
      <c r="F30" s="93">
        <f t="shared" si="1"/>
        <v>101.77367420196978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211247.94</v>
      </c>
      <c r="E34" s="247">
        <v>245068.03</v>
      </c>
      <c r="F34" s="93">
        <f t="shared" si="1"/>
        <v>116.00966617709976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16549.830000000002</v>
      </c>
      <c r="E35" s="104">
        <f t="shared" si="7"/>
        <v>16687.84</v>
      </c>
      <c r="F35" s="93">
        <f t="shared" si="1"/>
        <v>100.833905846767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16549.830000000002</v>
      </c>
      <c r="E36" s="247">
        <v>16687.84</v>
      </c>
      <c r="F36" s="93">
        <f t="shared" si="1"/>
        <v>100.833905846767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13523.879999999997</v>
      </c>
      <c r="E45" s="104">
        <f t="shared" si="9"/>
        <v>584.28000000000247</v>
      </c>
      <c r="F45" s="93">
        <f t="shared" si="1"/>
        <v>4.3203577671496829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33578.06</v>
      </c>
      <c r="E47" s="247">
        <v>26112.400000000001</v>
      </c>
      <c r="F47" s="93">
        <f t="shared" si="1"/>
        <v>77.766255703873313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20054.18</v>
      </c>
      <c r="E50" s="247">
        <v>25528.12</v>
      </c>
      <c r="F50" s="93">
        <f t="shared" si="1"/>
        <v>127.29575579754444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99390.38</v>
      </c>
      <c r="E54" s="247">
        <v>111407.09</v>
      </c>
      <c r="F54" s="93">
        <f t="shared" si="1"/>
        <v>112.09041559152908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99390.38</v>
      </c>
      <c r="E55" s="247">
        <v>111407.09</v>
      </c>
      <c r="F55" s="93">
        <f t="shared" si="1"/>
        <v>112.09041559152908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298780.02</v>
      </c>
      <c r="E63" s="104">
        <f t="shared" si="12"/>
        <v>293261.51</v>
      </c>
      <c r="F63" s="93">
        <f t="shared" si="1"/>
        <v>98.152985597899075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298780.02</v>
      </c>
      <c r="E64" s="247">
        <v>293261.51</v>
      </c>
      <c r="F64" s="93">
        <f t="shared" si="1"/>
        <v>98.152985597899075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6385432.9600000009</v>
      </c>
      <c r="E68" s="104">
        <f t="shared" si="13"/>
        <v>5421167.1200000001</v>
      </c>
      <c r="F68" s="93">
        <f t="shared" si="1"/>
        <v>84.898974806557192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5446047.8600000003</v>
      </c>
      <c r="E69" s="104">
        <f t="shared" si="14"/>
        <v>4533522.95</v>
      </c>
      <c r="F69" s="93">
        <f t="shared" si="1"/>
        <v>83.244273031416213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5445847.8600000003</v>
      </c>
      <c r="E70" s="104">
        <f t="shared" si="15"/>
        <v>4533322.95</v>
      </c>
      <c r="F70" s="93">
        <f t="shared" si="1"/>
        <v>83.243657673536248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5445847.8600000003</v>
      </c>
      <c r="E72" s="247">
        <v>4533322.95</v>
      </c>
      <c r="F72" s="93">
        <f t="shared" si="1"/>
        <v>83.243657673536248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200</v>
      </c>
      <c r="E76" s="247">
        <v>200</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20719.78</v>
      </c>
      <c r="E78" s="104">
        <f>E79+SUM(E82:E84)-E85+E86</f>
        <v>13116.18</v>
      </c>
      <c r="F78" s="93">
        <f t="shared" si="1"/>
        <v>63.302699159933177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20719.78</v>
      </c>
      <c r="E86" s="247">
        <f>12864.41+251.77</f>
        <v>13116.18</v>
      </c>
      <c r="F86" s="93">
        <f t="shared" si="1"/>
        <v>63.302699159933177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1267.4100000000001</v>
      </c>
      <c r="E134" s="104">
        <f t="shared" si="23"/>
        <v>996.5</v>
      </c>
      <c r="F134" s="93">
        <f t="shared" si="1"/>
        <v>78.62491222256412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1267.4100000000001</v>
      </c>
      <c r="E135" s="104">
        <f t="shared" si="24"/>
        <v>996.5</v>
      </c>
      <c r="F135" s="93">
        <f t="shared" si="1"/>
        <v>78.62491222256412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1267.4100000000001</v>
      </c>
      <c r="E136" s="247">
        <v>996.5</v>
      </c>
      <c r="F136" s="93">
        <f t="shared" si="1"/>
        <v>78.62491222256412</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917154.22</v>
      </c>
      <c r="E146" s="104">
        <f t="shared" si="26"/>
        <v>873531.49</v>
      </c>
      <c r="F146" s="93">
        <f t="shared" si="1"/>
        <v>95.243686498002489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61.64</v>
      </c>
      <c r="E158" s="247">
        <v>31.29</v>
      </c>
      <c r="F158" s="93">
        <f t="shared" si="1"/>
        <v>50.762491888384162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438074.99</v>
      </c>
      <c r="E160" s="247">
        <v>426275.65</v>
      </c>
      <c r="F160" s="93">
        <f t="shared" si="1"/>
        <v>97.306547904047207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479017.59</v>
      </c>
      <c r="E161" s="247">
        <v>490025.78</v>
      </c>
      <c r="F161" s="93">
        <f t="shared" si="1"/>
        <v>102.29807636082842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42801.23</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243.69</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243.69</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11591825.16</v>
      </c>
      <c r="E175" s="104">
        <f t="shared" si="30"/>
        <v>10524964.16</v>
      </c>
      <c r="F175" s="93">
        <f t="shared" si="1"/>
        <v>90.796436408638854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648279.64</v>
      </c>
      <c r="E176" s="104">
        <f t="shared" si="31"/>
        <v>791847.34999999986</v>
      </c>
      <c r="F176" s="93">
        <f t="shared" si="1"/>
        <v>122.14595386645179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640378.92000000004</v>
      </c>
      <c r="E177" s="104">
        <f t="shared" si="32"/>
        <v>783286.65999999992</v>
      </c>
      <c r="F177" s="93">
        <f t="shared" si="1"/>
        <v>122.31612183611537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453067.45</v>
      </c>
      <c r="E178" s="247">
        <v>574839.87</v>
      </c>
      <c r="F178" s="93">
        <f t="shared" si="1"/>
        <v>126.87732698519834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148412.38</v>
      </c>
      <c r="E179" s="247">
        <v>171026.57</v>
      </c>
      <c r="F179" s="93">
        <f t="shared" si="1"/>
        <v>115.23740135425359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389.61</v>
      </c>
      <c r="E180" s="104">
        <f t="shared" si="33"/>
        <v>430.09</v>
      </c>
      <c r="F180" s="93">
        <f t="shared" si="1"/>
        <v>110.38987705654371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389.61</v>
      </c>
      <c r="E183" s="247">
        <v>430.09</v>
      </c>
      <c r="F183" s="93">
        <f t="shared" si="1"/>
        <v>110.38987705654371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38509.480000000003</v>
      </c>
      <c r="E188" s="247">
        <v>36990.129999999997</v>
      </c>
      <c r="F188" s="93">
        <f t="shared" si="1"/>
        <v>96.054607852404118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7900.72</v>
      </c>
      <c r="E189" s="247">
        <v>8560.69</v>
      </c>
      <c r="F189" s="93">
        <f t="shared" si="1"/>
        <v>108.353289320467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10943545.52</v>
      </c>
      <c r="E237" s="104">
        <f t="shared" si="41"/>
        <v>9733116.8100000005</v>
      </c>
      <c r="F237" s="93">
        <f t="shared" si="1"/>
        <v>88.939336819243209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5481040.7999999998</v>
      </c>
      <c r="E238" s="104">
        <f t="shared" si="42"/>
        <v>5075672.5100000007</v>
      </c>
      <c r="F238" s="93">
        <f t="shared" si="1"/>
        <v>92.604173097926974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5481040.7999999998</v>
      </c>
      <c r="E239" s="104">
        <f t="shared" si="43"/>
        <v>5075672.5100000007</v>
      </c>
      <c r="F239" s="93">
        <f t="shared" si="1"/>
        <v>92.604173097926974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1064813.72</v>
      </c>
      <c r="E240" s="247">
        <v>722707.11</v>
      </c>
      <c r="F240" s="93">
        <f t="shared" si="1"/>
        <v>67.871694027383484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4416227.08</v>
      </c>
      <c r="E241" s="247">
        <v>4352965.4000000004</v>
      </c>
      <c r="F241" s="93">
        <f t="shared" si="1"/>
        <v>98.567517501840058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4611461.5599999996</v>
      </c>
      <c r="E245" s="104">
        <f t="shared" si="45"/>
        <v>3846689.04</v>
      </c>
      <c r="F245" s="93">
        <f t="shared" si="1"/>
        <v>83.415832268154048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4611461.5599999996</v>
      </c>
      <c r="E246" s="104">
        <f t="shared" si="46"/>
        <v>4030599.46</v>
      </c>
      <c r="F246" s="93">
        <f t="shared" si="1"/>
        <v>87.403947914508919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4611461.5599999996</v>
      </c>
      <c r="E247" s="247">
        <v>4030599.46</v>
      </c>
      <c r="F247" s="93">
        <f t="shared" si="1"/>
        <v>87.403947914508919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183910.42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183910.42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850786.57</v>
      </c>
      <c r="E255" s="247">
        <v>810723.97</v>
      </c>
      <c r="F255" s="93">
        <f t="shared" si="1"/>
        <v>95.291110436780883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256.58999999999997</v>
      </c>
      <c r="E256" s="247">
        <v>31.29</v>
      </c>
      <c r="F256" s="93">
        <f t="shared" si="1"/>
        <v>12.194551619314861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306610.18</v>
      </c>
      <c r="E259" s="104">
        <f t="shared" si="49"/>
        <v>317521.06</v>
      </c>
      <c r="F259" s="93">
        <f t="shared" si="1"/>
        <v>103.5585511218186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306610.18</v>
      </c>
      <c r="E260" s="248">
        <v>317521.06</v>
      </c>
      <c r="F260" s="97">
        <f t="shared" si="1"/>
        <v>103.5585511218186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622942.17000000004</v>
      </c>
      <c r="E264" s="247">
        <f>870778.81</f>
        <v>870778.81</v>
      </c>
      <c r="F264" s="93">
        <f t="shared" si="50"/>
        <v>139.78485514955585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294212.05</v>
      </c>
      <c r="E265" s="247">
        <v>45553.91</v>
      </c>
      <c r="F265" s="93">
        <f t="shared" si="50"/>
        <v>15.483359706035154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243.69</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15386.93</v>
      </c>
      <c r="E268" s="247">
        <v>11970.89</v>
      </c>
      <c r="F268" s="93">
        <f t="shared" si="50"/>
        <v>77.799080128394678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4678.24</v>
      </c>
      <c r="E269" s="247">
        <f>633.83+259.69</f>
        <v>893.52</v>
      </c>
      <c r="F269" s="93">
        <f t="shared" si="50"/>
        <v>19.099490406648655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654.61</v>
      </c>
      <c r="E271" s="247">
        <v>251.77</v>
      </c>
      <c r="F271" s="93">
        <f t="shared" si="50"/>
        <v>38.461068422419459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640378.92000000004</v>
      </c>
      <c r="E288" s="247">
        <v>783286.66</v>
      </c>
      <c r="F288" s="93">
        <f t="shared" si="50"/>
        <v>122.3161218361154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7900.72</v>
      </c>
      <c r="E290" s="247">
        <v>8560.69</v>
      </c>
      <c r="F290" s="93">
        <f t="shared" si="50"/>
        <v>108.353289320467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1"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7945845.5499999998</v>
      </c>
      <c r="E89" s="81">
        <f t="shared" si="17"/>
        <v>9417652.8800000008</v>
      </c>
      <c r="F89" s="63">
        <f t="shared" si="1"/>
        <v>118.5229793448477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7945845.5499999998</v>
      </c>
      <c r="E104" s="249">
        <v>9417652.8800000008</v>
      </c>
      <c r="F104" s="63">
        <f t="shared" si="1"/>
        <v>118.5229793448477</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7945845.5499999998</v>
      </c>
      <c r="E141" s="106">
        <f t="shared" si="28"/>
        <v>9417652.8800000008</v>
      </c>
      <c r="F141" s="82">
        <f t="shared" si="1"/>
        <v>118.5229793448477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508244.68999999994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508244.68999999994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19860.53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1200.71</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18659.82</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488384.16</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488384.16</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5"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648279.64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10989511.340000002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10726932.680000002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6829974.7599999998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2503738.54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5519.13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1387700.25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262578.65999999997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10845943.629999999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10584024.939999999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6708202.3399999999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2481124.35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5478.65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1389219.6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261918.69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791847.35000000335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791847.35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783286.66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8560.69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451"/>
  <sheetViews>
    <sheetView showGridLines="0" topLeftCell="A5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37092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scale="74" fitToHeight="0" orientation="portrait"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Nastavni zavod za javno zdravstvo Istarske županije</cp:lastModifiedBy>
  <cp:lastPrinted>2025-01-30T08:07:18Z</cp:lastPrinted>
  <dcterms:created xsi:type="dcterms:W3CDTF">2022-04-01T05:14:30Z</dcterms:created>
  <dcterms:modified xsi:type="dcterms:W3CDTF">2025-01-30T08:15:04Z</dcterms:modified>
</cp:coreProperties>
</file>